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8_{C1027B11-4E81-4937-843E-BAF73AFA21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1" r:id="rId1"/>
    <sheet name="RO" sheetId="35" r:id="rId2"/>
    <sheet name="Itens" sheetId="34" r:id="rId3"/>
    <sheet name="FILIAIS" sheetId="29" state="hidden" r:id="rId4"/>
  </sheets>
  <definedNames>
    <definedName name="_xlnm._FilterDatabase" localSheetId="2" hidden="1">Itens!$A$1:$E$1102</definedName>
    <definedName name="_xlnm.Print_Area" localSheetId="0">Orçamento!$A$10:$J$115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5" l="1"/>
  <c r="D23" i="35" l="1"/>
  <c r="D22" i="35"/>
  <c r="D21" i="35"/>
  <c r="D14" i="35"/>
  <c r="D13" i="35"/>
  <c r="D12" i="35"/>
  <c r="D11" i="35"/>
  <c r="D10" i="35"/>
  <c r="D9" i="35"/>
  <c r="D15" i="35" l="1"/>
  <c r="F3" i="35" s="1"/>
  <c r="D24" i="35"/>
  <c r="F4" i="35" s="1"/>
  <c r="F17" i="11"/>
  <c r="G17" i="11" s="1"/>
  <c r="F33" i="11"/>
  <c r="G33" i="11" s="1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B26" i="11"/>
  <c r="B27" i="11"/>
  <c r="B28" i="11"/>
  <c r="B29" i="11"/>
  <c r="B30" i="11"/>
  <c r="B31" i="11"/>
  <c r="B32" i="11"/>
  <c r="B33" i="11"/>
  <c r="B17" i="11" l="1"/>
  <c r="B21" i="11" l="1"/>
  <c r="B13" i="11" l="1"/>
  <c r="B14" i="11"/>
  <c r="B15" i="11"/>
  <c r="B16" i="11"/>
  <c r="B18" i="11"/>
  <c r="B19" i="11"/>
  <c r="B20" i="11"/>
  <c r="B22" i="11"/>
  <c r="B23" i="11"/>
  <c r="B24" i="11"/>
  <c r="B25" i="11"/>
  <c r="B34" i="11"/>
  <c r="F15" i="11"/>
  <c r="G15" i="11" s="1"/>
  <c r="F16" i="11"/>
  <c r="G16" i="11" s="1"/>
  <c r="F18" i="11"/>
  <c r="G18" i="11" s="1"/>
  <c r="F19" i="11"/>
  <c r="G19" i="11" s="1"/>
  <c r="F20" i="11"/>
  <c r="G20" i="11" s="1"/>
  <c r="F21" i="11"/>
  <c r="G21" i="11" s="1"/>
  <c r="F22" i="11"/>
  <c r="G22" i="11" s="1"/>
  <c r="F23" i="11"/>
  <c r="G23" i="11" s="1"/>
  <c r="F24" i="11"/>
  <c r="G24" i="11" s="1"/>
  <c r="F25" i="11"/>
  <c r="G25" i="11" s="1"/>
  <c r="F34" i="11"/>
  <c r="G34" i="11" s="1"/>
  <c r="F13" i="11"/>
  <c r="G13" i="11" s="1"/>
  <c r="F14" i="11"/>
  <c r="G14" i="11" s="1"/>
  <c r="F12" i="11"/>
  <c r="G12" i="11" s="1"/>
  <c r="B12" i="11"/>
  <c r="G35" i="11" l="1"/>
  <c r="G10" i="11" l="1"/>
  <c r="F2" i="35"/>
  <c r="C3" i="35" s="1"/>
  <c r="C4" i="35" s="1"/>
  <c r="A5" i="35" s="1"/>
</calcChain>
</file>

<file path=xl/sharedStrings.xml><?xml version="1.0" encoding="utf-8"?>
<sst xmlns="http://schemas.openxmlformats.org/spreadsheetml/2006/main" count="436" uniqueCount="250">
  <si>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</si>
  <si>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</si>
  <si>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</si>
  <si>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</si>
  <si>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</si>
  <si>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</si>
  <si>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</si>
  <si>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</si>
  <si>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</si>
  <si>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</si>
  <si>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</si>
  <si>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</si>
  <si>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</si>
  <si>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</si>
  <si>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Quantidade</t>
  </si>
  <si>
    <t>Serviços</t>
  </si>
  <si>
    <t>Materiais</t>
  </si>
  <si>
    <t>Frete</t>
  </si>
  <si>
    <t>Nome da Filial</t>
  </si>
  <si>
    <t>Organização de Dispêndio</t>
  </si>
  <si>
    <t>ARAUCARIA</t>
  </si>
  <si>
    <t>IO_ARAUCARIA</t>
  </si>
  <si>
    <t>CASCAVEL</t>
  </si>
  <si>
    <t>IO_CASCAVEL</t>
  </si>
  <si>
    <t>LONDRINA</t>
  </si>
  <si>
    <t>IO_LONDRINA</t>
  </si>
  <si>
    <t>PONTA GROSSA</t>
  </si>
  <si>
    <t>IO_PONTA_GROSSA</t>
  </si>
  <si>
    <t>Descrição</t>
  </si>
  <si>
    <t>CNPJ (Apenas numeros)</t>
  </si>
  <si>
    <t>PREENCHIMENTO OBRIGATORIO</t>
  </si>
  <si>
    <t>PREENCHIMENTO OBRIGATORIO (interno)</t>
  </si>
  <si>
    <t xml:space="preserve">OBS </t>
  </si>
  <si>
    <t>Conta Contábil</t>
  </si>
  <si>
    <t>Observações:</t>
  </si>
  <si>
    <t>unit</t>
  </si>
  <si>
    <t>TOTAL</t>
  </si>
  <si>
    <t>TOTAL GERAL</t>
  </si>
  <si>
    <t>Total Geral</t>
  </si>
  <si>
    <t>Preço</t>
  </si>
  <si>
    <t>Contrato</t>
  </si>
  <si>
    <t>Antigo</t>
  </si>
  <si>
    <t>Tipo de Contrato</t>
  </si>
  <si>
    <t>Atualizado</t>
  </si>
  <si>
    <t>CANOAS</t>
  </si>
  <si>
    <t>IO_CANOAS</t>
  </si>
  <si>
    <t>CAXIAS DO SUL</t>
  </si>
  <si>
    <t>IO_CAXIAS_DO_SUL</t>
  </si>
  <si>
    <t>CHAPECO</t>
  </si>
  <si>
    <t>IO_CHAPECO</t>
  </si>
  <si>
    <t>FLORIANOPOLIS</t>
  </si>
  <si>
    <t>IO_FLORIANOPOLIS</t>
  </si>
  <si>
    <t>JOAÇABA</t>
  </si>
  <si>
    <t>IO_JOACABA</t>
  </si>
  <si>
    <t>JOINVILLE</t>
  </si>
  <si>
    <t>IO_JOINVILLE</t>
  </si>
  <si>
    <t>PASSO FUNDO</t>
  </si>
  <si>
    <t>IO_PASSO_FUNDO</t>
  </si>
  <si>
    <t>v1.0.1_20220801</t>
  </si>
  <si>
    <t>Tipo Contrato</t>
  </si>
  <si>
    <t>SERVICO DE MONTAGEM/INSTALACAO DE B190/B125 FASE VAPOR - 7 VASILHAMES</t>
  </si>
  <si>
    <t>SERVICO DE MONTAGEM/INSTALACAO DE B190/B125 FASE VAPOR - 8 VASILHAMES</t>
  </si>
  <si>
    <t>SERVICO DE MONTAGEM/INSTALACAO DE B190/B125 FASE VAPOR - 9 VASILHAMES</t>
  </si>
  <si>
    <t>SERVICO DE MONTAGEM/INSTALACAO DE B190/B125 FASE VAPOR - 10 VASILHAMES</t>
  </si>
  <si>
    <t>SERVICO DE MONTAGEM/INSTALACAO DE B190/B125 FASE VAPOR - 11 VASILHAMES</t>
  </si>
  <si>
    <t>SERVICO DE MONTAGEM/INSTALACAO DE B190/B125 FASE VAPOR - 12 VASILHAMES</t>
  </si>
  <si>
    <t>SERVICO DE MONTAGEM/INSTALACAO DE B190/B125 FASE VAPOR - 13 VASILHAMES</t>
  </si>
  <si>
    <t>SERVICO DE MONTAGEM/INSTALACAO DE B190/B125 FASE VAPOR - 14 VASILHAMES</t>
  </si>
  <si>
    <t>SERVICO DE MONTAGEM/INSTALACAO DE B190/B125 FASE VAPOR - 15 VASILHAMES</t>
  </si>
  <si>
    <t>SERVICO DE MONTAGEM/INSTALACAO DE B190/B125 FASE VAPOR - 16 VASILHAMES</t>
  </si>
  <si>
    <t>SERVICO DE MONTAGEM/INSTALACAO DE B190/B125 FASE VAPOR - 17 VASILHAMES</t>
  </si>
  <si>
    <t>SERVICO DE MONTAGEM/INSTALACAO DE B190/B125 FASE VAPOR - 18 VASILHAMES</t>
  </si>
  <si>
    <t>SERVICO DE MONTAGEM/INSTALACAO DE B190/B125 FASE VAPOR - 19 VASILHAMES</t>
  </si>
  <si>
    <t>SERVICO DE MONTAGEM/INSTALACAO DE B190/B125 FASE VAPOR - 20 VASILHAMES</t>
  </si>
  <si>
    <t>SERVICO DE MONTAGEM/INSTALACAO DE B190/B125 FASE VAPOR - 21 VASILHAMES</t>
  </si>
  <si>
    <t>SERVICO DE MONTAGEM/INSTALACAO DE B190/B125 FASE VAPOR - 22 VASILHAMES</t>
  </si>
  <si>
    <t>SERVICO DE MONTAGEM/INSTALACAO DE TUBULACAO EM ACO DE 1/2 POL ATE 4M DE ALTURA - METRO LINEAR</t>
  </si>
  <si>
    <t>SERVICO DE MONTAGEM/INSTALACAO DE TUBULACAO EM ACO DE 3/4 POL ATE 4M DE ALTURA - METRO LINEAR</t>
  </si>
  <si>
    <t>SERVICO DE MONTAGEM/INSTALACAO DE TUBULACAO EM ACO DE 1 POL ATE 4M DE ALTURA - METRO LINEAR</t>
  </si>
  <si>
    <t>SERVICO DE MONTAGEM/INSTALACAO DE TUBULACAO EM ACO DE 1 1/4 POL  ATE 4M DE ALTURA - METRO LINEAR</t>
  </si>
  <si>
    <t>SERVICO DE MONTAGEM/INSTALACAO DE TUBULACAO EM ACO DE 1 1/2 POL ATE 4M DE ALTURA - METRO LINEAR</t>
  </si>
  <si>
    <t>SERVICO DE MONTAGEM/INSTALACAO DE TUBULACAO EM ACO DE 2 POL ATE 4M DE ALTURA - METRO LINEAR</t>
  </si>
  <si>
    <t>SERVICO DE MONTAGEM/INSTALACAO DE TUBULACAO EM COBRE DE 1/2 POL ATE 4M DE ALTURA - METRO LINEAR</t>
  </si>
  <si>
    <t>SERVICO DE MONTAGEM/INSTALACAO DE TUBULACAO EM COBRE DE 3/4 POL ATE 4M DE ALTURA - METRO LINEAR</t>
  </si>
  <si>
    <t>SERVICO DE MONTAGEM/INSTALACAO DE TUBULACAO EM COBRE DE 1 POL ATE 4M DE ALTURA - METRO LINEAR</t>
  </si>
  <si>
    <t>SERVICO DE MONTAGEM/INSTALACAO DE TUBULACAO EM COBRE DE 1 1/4 POL  ATE 4M DE ALTURA - METRO LINEAR</t>
  </si>
  <si>
    <t>SERVICO DE MONTAGEM/INSTALACAO DE TUBULACAO EM COBRE DE 1 1/2 POL  ATE 4M DE ALTURA - METRO LINEAR</t>
  </si>
  <si>
    <t>SERVICO DE MONTAGEM/INSTALACAO DE TUBULACAO EM COBRE DE 2 POL  ATE 4M DE ALTURA - METRO LINEAR</t>
  </si>
  <si>
    <t>SERVICO DE MONTAGEM/INSTALACAO DE TUBULACAO EM ACO DE 1/2 POL  ACIMA 4M DE ALTURA - METRO LINEAR</t>
  </si>
  <si>
    <t>SERVICO DE MONTAGEM/INSTALACAO DE TUBULACAO EM ACO DE 3/4 POL  ACIMA 4M DE ALTURA - METRO LINEAR</t>
  </si>
  <si>
    <t>SERVICO DE MONTAGEM/INSTALACAO DE TUBULACAO EM ACO DE 1 POL  ACIMA 4M DE ALTURA - METRO LINEAR</t>
  </si>
  <si>
    <t>SERVICO DE MONTAGEM/INSTALACAO DE TUBULACAO EM ACO DE 1 1/4 POL ACIMA DE 4M DE ALTURA - METRO LINEAR</t>
  </si>
  <si>
    <t>SERVICO DE MONTAGEM/INSTALACAO DE TUBULACAO EM ACO DE 1 1/2 POL ACIMA DE 4M DE ALTURA - METRO LINEAR</t>
  </si>
  <si>
    <t>SERVICO DE MONTAGEM/INSTALACAO DE TUBULACAO EM ACO DE 2 POL ACIMA DE 4M DE ALTURA - METRO LINEAR</t>
  </si>
  <si>
    <t>SERVICO DE MONTAGEM/INSTALACAO DE TUBULACAO EM COBRE DE 1/2 POL ACIMA 4M DE ALTURA - METRO LINEAR</t>
  </si>
  <si>
    <t>SERVICO DE MONTAGEM/INSTALACAO DE TUBULACAO EM COBRE DE 3/4 POL ACIMA 4M DE ALTURA - METRO LINEAR</t>
  </si>
  <si>
    <t>SERVICO DE MONTAGEM/INSTALACAO DE TUBULACAO EM COBRE DE 1 POL ACIMA 4M DE ALTURA - METRO LINEAR</t>
  </si>
  <si>
    <t>SERVICO DE MONTAGEM/INSTALACAO DE TUBULACAO EM COBRE DE 1 1/4 POL  ACIMA DE 4M DE ALTURA - METRO LINEAR</t>
  </si>
  <si>
    <t>SERVICO DE MONTAGEM/INSTALACAO DE TUBULACAO EM COBRE DE 1 1/2 POL  ACIMA DE 4M DE ALTURA - METRO LINEAR</t>
  </si>
  <si>
    <t>SERVICO DE MONTAGEM/INSTALACAO DE TUBULACAO EM COBRE DE 2 POL  ACIMA DE 4M DE ALTURA - METRO LINEAR</t>
  </si>
  <si>
    <t>SERVICO DE MONTAGEM/INSTALACAO DE TUBULACAO EM MULTICAMADAS ATE 4M DE ALTURA - METRO LINEAR</t>
  </si>
  <si>
    <t>SERVICO DE MONTAGEM/INSTALACAO DE TUBULACAO EM MULTICAMADAS ACIMA DE 4M DE ALTURA - METRO LINEAR</t>
  </si>
  <si>
    <t>SERVICO DE TESTE DE ESTANQUEIDADE ALTA (REDE EXISTENTE EXECUTADO JUNTO COM A MONTAGEM)</t>
  </si>
  <si>
    <t>SERVICO DE TESTE DE ESTANQUEIDADE BAIXA (REDE EXISTENTE EXECUTADO JUNTO COM A MONTAGEM)</t>
  </si>
  <si>
    <t>SERVICO DE TESTE DE ESTANQUEIDADE ALTA (RENOVACAO)</t>
  </si>
  <si>
    <t>SERVICO DE TESTE DE ESTANQUEIDADE BAIXA (RENOVACAO)</t>
  </si>
  <si>
    <t>SERVICO DE INTERLIGACAO DE PONTO DE CONSUMO (POR PONTO) - NÃO TURNKEY</t>
  </si>
  <si>
    <t>SERVICO DE LIBERAÇÃO DE GLP APÓS MONTAGEM - INCLUSO 3 PONTOS DE CONSUMO</t>
  </si>
  <si>
    <t>SERVICO DE MONTAGEM/INSTALACAO HORA TECNICA EQUIPE</t>
  </si>
  <si>
    <t>SERVICO DE PINTURA DE TANQUE TRANSPORTAVEL - B190/B125</t>
  </si>
  <si>
    <t>SERVICO DE MONTAGEM NÃO TURNKEY - KM</t>
  </si>
  <si>
    <t>SERVICO DE MONTAGEM - HOSPEDAGEM</t>
  </si>
  <si>
    <t>SERVICO DE MONTAGEM - REFEICOES</t>
  </si>
  <si>
    <t>Montagem Ñ TK</t>
  </si>
  <si>
    <t>Turnkey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</si>
  <si>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</si>
  <si>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</si>
  <si>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</si>
  <si>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</si>
  <si>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</si>
  <si>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</si>
  <si>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</si>
  <si>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</si>
  <si>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</si>
  <si>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</si>
  <si>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</si>
  <si>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CENTRAL DE 1 A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</si>
  <si>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</si>
  <si>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</si>
  <si>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</si>
  <si>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</si>
  <si>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</si>
  <si>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</si>
  <si>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</si>
  <si>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</si>
  <si>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</si>
  <si>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</si>
  <si>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</si>
  <si>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</si>
  <si>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</si>
  <si>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</si>
  <si>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</si>
  <si>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</si>
  <si>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</si>
  <si>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</si>
  <si>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</si>
  <si>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MONTAGEM - HOMEM HORA</t>
  </si>
  <si>
    <t>SERVICO TURNKEY PROJETO - VISITA TECNICA</t>
  </si>
  <si>
    <t>SERVICO TURNKEY ADEQUACAO - PORTAO NICHO - METRO QUADRADO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</si>
  <si>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</si>
  <si>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</si>
  <si>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</si>
  <si>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</si>
  <si>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</si>
  <si>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</si>
  <si>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</si>
  <si>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DE MONTAGEM DE B190/B125 - 4 VASILHAMES</t>
  </si>
  <si>
    <t>SERVICO DE MONTAGEM DE B190/B125 - 5 VASILHAMES</t>
  </si>
  <si>
    <t>SERVICO DE MONTAGEM DE B190/B125 - 6 VASILHAMES</t>
  </si>
  <si>
    <t>SERVICO TURNKEY MONTAGEM - CENTRAL DE 2 B190</t>
  </si>
  <si>
    <t>SERVICO TURNKEY MONTAGEM - CENTRAL DE 3 B190</t>
  </si>
  <si>
    <t>SERVICO TURNKEY MONTAGEM - TESTE DE ESTANQUEIDADE BAIXA</t>
  </si>
  <si>
    <t>SERVICO TURNKEY - REFEICOES</t>
  </si>
  <si>
    <t>SERVICO TURNKEY - HOSPEDAGEM</t>
  </si>
  <si>
    <t>Projeto</t>
  </si>
  <si>
    <t>SERVICO DE PROJETO - VISITA TECNICA</t>
  </si>
  <si>
    <t>SERVICO DE PROJETO HORA TECNICA</t>
  </si>
  <si>
    <t>SERVICO DE PROJETO - KM</t>
  </si>
  <si>
    <t>SERVICO DE PROJETO DE CENTRAL DE B190/B125 FASE VAPOR - 7 VASILHAMES</t>
  </si>
  <si>
    <t>SERVICO DE PROJETO DE CENTRAL DE B190/B125 FASE VAPOR - 8 VASILHAMES</t>
  </si>
  <si>
    <t>SERVICO DE PROJETO DE CENTRAL DE B190/B125 FASE VAPOR - 9 VASILHAMES</t>
  </si>
  <si>
    <t>SERVICO DE PROJETO DE CENTRAL DE B190/B125 FASE VAPOR - 10 VASILHAMES</t>
  </si>
  <si>
    <t>SERVICO DE PROJETO DE CENTRAL DE B190/B125 FASE VAPOR - 11 VASILHAMES</t>
  </si>
  <si>
    <t>SERVICO DE PROJETO DE CENTRAL DE B190/B125 FASE VAPOR - 12 VASILHAMES</t>
  </si>
  <si>
    <t>SERVICO DE PROJETO DE CENTRAL DE B190/B125 FASE VAPOR - 13 VASILHAMES</t>
  </si>
  <si>
    <t>SERVICO DE PROJETO DE CENTRAL DE B190/B125 FASE VAPOR - 14 VASILHAMES</t>
  </si>
  <si>
    <t>SERVICO DE PROJETO DE CENTRAL DE B190/B125 FASE VAPOR - 15 VASILHAMES</t>
  </si>
  <si>
    <t>SERVICO DE PROJETO DE CENTRAL DE B190/B125 FASE VAPOR - 16 VASILHAMES</t>
  </si>
  <si>
    <t>SERVICO DE PROJETO DE CENTRAL DE B190/B125 FASE VAPOR - 17 VASILHAMES</t>
  </si>
  <si>
    <t>SERVICO DE PROJETO DE CENTRAL DE B190/B125 FASE VAPOR - 18 VASILHAMES</t>
  </si>
  <si>
    <t>SERVICO DE PROJETO DE CENTRAL DE B190/B125 FASE VAPOR - 19 VASILHAMES</t>
  </si>
  <si>
    <t>SERVICO DE PROJETO DE CENTRAL DE B190/B125 FASE VAPOR - 20 VASILHAMES</t>
  </si>
  <si>
    <t>SERVICO DE PROJETO DE CENTRAL DE B190/B125 FASE VAPOR - 21 VASILHAMES</t>
  </si>
  <si>
    <t>SERVICO DE PROJETO DE CENTRAL DE B190/B125 FASE VAPOR - 22 VASILHAMES</t>
  </si>
  <si>
    <t>SERVICO DE PROJETO CORRECAO DE CENTRAL DE B190/B125 FASE VAPOR - 7 VASILHAMES</t>
  </si>
  <si>
    <t>SERVICO DE PROJETO CORRECAO DE CENTRAL DE B190/B125 FASE VAPOR - 8 VASILHAMES</t>
  </si>
  <si>
    <t>SERVICO DE PROJETO CORRECAO DE CENTRAL DE B190/B125 FASE VAPOR - 9 VASILHAMES</t>
  </si>
  <si>
    <t>SERVICO DE PROJETO CORRECAO DE CENTRAL DE B190/B125 FASE VAPOR - 10 VASILHAMES</t>
  </si>
  <si>
    <t>SERVICO DE PROJETO CORRECAO DE CENTRAL DE B190/B125 FASE VAPOR - 11 VASILHAMES</t>
  </si>
  <si>
    <t>SERVICO DE PROJETO CORRECAO DE CENTRAL DE B190/B125 FASE VAPOR - 12 VASILHAMES</t>
  </si>
  <si>
    <t>SERVICO DE PROJETO CORRECAO DE CENTRAL DE B190/B125 FASE VAPOR - 13 VASILHAMES</t>
  </si>
  <si>
    <t>SERVICO DE PROJETO CORRECAO DE CENTRAL DE B190/B125 FASE VAPOR - 14 VASILHAMES</t>
  </si>
  <si>
    <t>SERVICO DE PROJETO CORRECAO DE CENTRAL DE B190/B125 FASE VAPOR - 15 VASILHAMES</t>
  </si>
  <si>
    <t>SERVICO DE PROJETO CORRECAO DE CENTRAL DE B190/B125 FASE VAPOR - 16 VASILHAMES</t>
  </si>
  <si>
    <t>SERVICO DE PROJETO CORRECAO DE CENTRAL DE B190/B125 FASE VAPOR - 17 VASILHAMES</t>
  </si>
  <si>
    <t>SERVICO DE PROJETO CORRECAO DE CENTRAL DE B190/B125 FASE VAPOR - 18 VASILHAMES</t>
  </si>
  <si>
    <t>SERVICO DE PROJETO CORRECAO DE CENTRAL DE B190/B125 FASE VAPOR - 19 VASILHAMES</t>
  </si>
  <si>
    <t>SERVICO DE PROJETO CORRECAO DE CENTRAL DE B190/B125 FASE VAPOR - 20 VASILHAMES</t>
  </si>
  <si>
    <t>SERVICO DE PROJETO CORRECAO DE CENTRAL DE B190/B125 FASE VAPOR - 21 VASILHAMES</t>
  </si>
  <si>
    <t>SERVICO DE PROJETO CORRECAO DE CENTRAL DE B190/B125 FASE VAPOR - 22 VASILHAMES</t>
  </si>
  <si>
    <t>SERVICO DE PROJETO DE CENTRAL DE B190/B125 FASE LIQUIDA - 7 VASILHAMES</t>
  </si>
  <si>
    <t>SERVICO DE PROJETO DE CENTRAL DE B190/B125 FASE LIQUIDA - 8 VASILHAMES</t>
  </si>
  <si>
    <t>SERVICO DE PROJETO DE CENTRAL DE B190/B125 FASE LIQUIDA - 9 VASILHAMES</t>
  </si>
  <si>
    <t>SERVICO DE PROJETO DE CENTRAL DE B190/B125 FASE LIQUIDA - 10 VASILHAMES</t>
  </si>
  <si>
    <t>SERVICO DE PROJETO DE CENTRAL DE B190/B125 FASE LIQUIDA - 11 VASILHAMES</t>
  </si>
  <si>
    <t>SERVICO DE PROJETO DE CENTRAL DE B190/B125 FASE LIQUIDA - 12 VASILHAMES</t>
  </si>
  <si>
    <t>SERVICO DE PROJETO DE CENTRAL DE B190/B125 FASE LIQUIDA - 13 VASILHAMES</t>
  </si>
  <si>
    <t>SERVICO DE PROJETO DE CENTRAL DE B190/B125 FASE LIQUIDA - 14 VASILHAMES</t>
  </si>
  <si>
    <t>SERVICO DE PROJETO DE CENTRAL DE B190/B125 FASE LIQUIDA - 15 VASILHAMES</t>
  </si>
  <si>
    <t>SERVICO DE PROJETO DE CENTRAL DE B190/B125 FASE LIQUIDA - 16 VASILHAMES</t>
  </si>
  <si>
    <t>SERVICO DE PROJETO DE CENTRAL DE B190/B125 FASE LIQUIDA - 17 VASILHAMES</t>
  </si>
  <si>
    <t>SERVICO DE PROJETO DE CENTRAL DE B190/B125 FASE LIQUIDA - 18 VASILHAMES</t>
  </si>
  <si>
    <t>SERVICO DE PROJETO DE CENTRAL DE B190/B125 FASE LIQUIDA - 19 VASILHAMES</t>
  </si>
  <si>
    <t>SERVICO DE PROJETO DE CENTRAL DE B190/B125 FASE LIQUIDA - 20 VASILHAMES</t>
  </si>
  <si>
    <t>SERVICO DE PROJETO DE CENTRAL DE B190/B125 FASE LIQUIDA - 21 VASILHAMES</t>
  </si>
  <si>
    <t>SERVICO DE PROJETO DE CENTRAL DE B190/B125 FASE LIQUIDA - 22 VASILHAMES</t>
  </si>
  <si>
    <t>SERVIÇO DE PROJETO DE CENTRAL DE B190/B125 (NEGOCIAÇÃO - SOMENTE LAYOUT)</t>
  </si>
  <si>
    <t>SERVICO DE PROJETO DE REDE DE GÁS - ATE 50 METROS</t>
  </si>
  <si>
    <t>SERVICO DE PROJETO DE REDE DE GÁS - 51 A 100 METROS</t>
  </si>
  <si>
    <t>SERVICO DE PROJETO DE REDE DE GÁS - 101 A 350 METROS</t>
  </si>
  <si>
    <t>SERVICO DE PROJETO DE REDE DE GÁS - 351 A 600 METROS</t>
  </si>
  <si>
    <t>SERVICO DE PROJETO DE REDE DE GÁS - ACIMA DE 600 METROS</t>
  </si>
  <si>
    <t>SERVICO DE CORRECAO DE PROJETO DE REDE - ATE 50 METROS</t>
  </si>
  <si>
    <t>SERVICO DE CORRECAO DE PROJETO DE REDE - 51 A 100 METROS</t>
  </si>
  <si>
    <t>SERVICO DE CORRECAO DE PROJETO DE REDE - 101 A 350 METROS</t>
  </si>
  <si>
    <t>SERVICO DE CORRECAO DE PROJETO DE REDE - 351 A 600 METROS</t>
  </si>
  <si>
    <t>SERVICO DE CORRECAO DE PROJETO DE REDE - ACIMA DE 600 METROS</t>
  </si>
  <si>
    <t>SERVICO DE PROJETO DE AMPLIACAO DE REDE</t>
  </si>
  <si>
    <t>SERVICO DE ALTERAÇÃO DE PROJETO</t>
  </si>
  <si>
    <t>SERVICO DE PROJETO DE FLUXOGRAMA + MEMORIAL DESCRITIVO - TANQUE TRANSPORTAVEL</t>
  </si>
  <si>
    <t>SERVICO DE PROJETO - HOSPEDAGEM</t>
  </si>
  <si>
    <t>SERVICO DE PROJETO - REFEICOES</t>
  </si>
  <si>
    <t xml:space="preserve">MÃO DE OBRA INSTALAÇÃO </t>
  </si>
  <si>
    <t>Orçamento</t>
  </si>
  <si>
    <t>Analista</t>
  </si>
  <si>
    <t>Valor OS</t>
  </si>
  <si>
    <t>Total Orçamento</t>
  </si>
  <si>
    <t>Saldo/Despesa</t>
  </si>
  <si>
    <t>Materiais / Serviços</t>
  </si>
  <si>
    <t>Item/Fornecedor</t>
  </si>
  <si>
    <t>Unit</t>
  </si>
  <si>
    <t>Valor Total</t>
  </si>
  <si>
    <t>OBS</t>
  </si>
  <si>
    <t>Nº NF</t>
  </si>
  <si>
    <t>Data Aprovação Pagamento</t>
  </si>
  <si>
    <t>Total</t>
  </si>
  <si>
    <t>FRETE</t>
  </si>
  <si>
    <t>GRA INSTALACOES E TRANSPORTES DE GAS EIRELI</t>
  </si>
  <si>
    <t>contato@miggas.com.br</t>
  </si>
  <si>
    <t>BOHRER ESPORTES LTDA - 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</si>
</sst>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-&quot;R$&quot;\ * #,##0.0000000000000000_-;\-&quot;R$&quot;\ * #,##0.0000000000000000_-;_-&quot;R$&quot;\ * &quot;-&quot;??_-;_-@_-"/>
    <numFmt numFmtId="165" formatCode="&quot;R$&quot;\ #,##0.00"/>
    <numFmt numFmtId="166" formatCode="_(&quot;R$ &quot;* #,##0.00_);_(&quot;R$ &quot;* \(#,##0.00\);_(&quot;R$ &quot;* &quot;-&quot;??_);_(@_)"/>
    <numFmt numFmtId="167" formatCode="dd/mm/yy;@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2" tint="-0.749992370372631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09FF1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15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0" fontId="7" fillId="0" borderId="1" xfId="0" applyFont="1" applyBorder="1" applyAlignment="1">
      <alignment horizont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top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>
      <alignment horizontal="center" vertical="center"/>
    </xf>
    <xf numFmtId="0" fontId="1" fillId="0" borderId="6" xfId="0" applyFont="1" applyBorder="1" applyProtection="1">
      <protection locked="0"/>
    </xf>
    <xf numFmtId="0" fontId="10" fillId="4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44" fontId="8" fillId="3" borderId="5" xfId="1" applyFont="1" applyFill="1" applyBorder="1" applyAlignment="1" applyProtection="1">
      <alignment horizontal="center"/>
      <protection locked="0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44" fontId="0" fillId="8" borderId="3" xfId="1" applyFont="1" applyFill="1" applyBorder="1" applyAlignment="1" applyProtection="1">
      <alignment horizontal="center"/>
    </xf>
    <xf numFmtId="0" fontId="0" fillId="8" borderId="7" xfId="0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2" fillId="6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1" fillId="7" borderId="1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6" fillId="7" borderId="6" xfId="5" applyFill="1" applyBorder="1" applyAlignment="1" applyProtection="1">
      <alignment horizontal="center" vertical="center"/>
    </xf>
    <xf numFmtId="0" fontId="17" fillId="0" borderId="0" xfId="0" applyFont="1" applyAlignment="1">
      <alignment horizontal="left" vertical="top"/>
    </xf>
    <xf numFmtId="0" fontId="1" fillId="7" borderId="6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0" fillId="3" borderId="5" xfId="0" applyFont="1" applyFill="1" applyBorder="1" applyAlignment="1" applyProtection="1">
      <alignment horizontal="left" vertical="center"/>
      <protection locked="0"/>
    </xf>
    <xf numFmtId="0" fontId="21" fillId="0" borderId="9" xfId="0" applyFont="1" applyBorder="1" applyAlignment="1">
      <alignment horizontal="left"/>
    </xf>
    <xf numFmtId="44" fontId="0" fillId="0" borderId="0" xfId="1" applyFont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left"/>
    </xf>
    <xf numFmtId="0" fontId="22" fillId="9" borderId="9" xfId="0" applyFont="1" applyFill="1" applyBorder="1" applyAlignment="1">
      <alignment horizontal="left"/>
    </xf>
    <xf numFmtId="44" fontId="2" fillId="10" borderId="9" xfId="1" applyFont="1" applyFill="1" applyBorder="1" applyAlignment="1">
      <alignment horizontal="left"/>
    </xf>
    <xf numFmtId="0" fontId="18" fillId="0" borderId="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2" borderId="1" xfId="0" applyFont="1" applyFill="1" applyBorder="1" applyAlignment="1" applyProtection="1">
      <alignment horizontal="center"/>
      <protection locked="0"/>
    </xf>
    <xf numFmtId="0" fontId="24" fillId="7" borderId="1" xfId="0" applyFont="1" applyFill="1" applyBorder="1" applyAlignment="1" applyProtection="1">
      <alignment horizontal="center"/>
      <protection locked="0"/>
    </xf>
    <xf numFmtId="44" fontId="0" fillId="0" borderId="0" xfId="0" applyNumberFormat="1"/>
    <xf numFmtId="44" fontId="21" fillId="0" borderId="9" xfId="6" applyNumberFormat="1" applyFont="1" applyBorder="1" applyAlignment="1">
      <alignment horizontal="left"/>
    </xf>
    <xf numFmtId="44" fontId="21" fillId="0" borderId="9" xfId="6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4" fillId="2" borderId="11" xfId="0" applyFont="1" applyFill="1" applyBorder="1" applyAlignment="1" applyProtection="1">
      <alignment horizontal="center"/>
      <protection locked="0"/>
    </xf>
    <xf numFmtId="165" fontId="24" fillId="11" borderId="1" xfId="0" applyNumberFormat="1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center"/>
    </xf>
    <xf numFmtId="0" fontId="15" fillId="6" borderId="3" xfId="0" applyFont="1" applyFill="1" applyBorder="1" applyAlignment="1">
      <alignment horizontal="center" vertical="center"/>
    </xf>
    <xf numFmtId="0" fontId="1" fillId="7" borderId="1" xfId="1" applyNumberFormat="1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44" fontId="8" fillId="3" borderId="2" xfId="1" applyFont="1" applyFill="1" applyBorder="1" applyAlignment="1" applyProtection="1">
      <alignment horizontal="right" vertical="center"/>
      <protection locked="0"/>
    </xf>
    <xf numFmtId="44" fontId="8" fillId="3" borderId="2" xfId="1" applyFont="1" applyFill="1" applyBorder="1" applyAlignment="1" applyProtection="1">
      <alignment horizontal="center" vertical="center"/>
      <protection locked="0"/>
    </xf>
    <xf numFmtId="165" fontId="8" fillId="3" borderId="2" xfId="1" applyNumberFormat="1" applyFont="1" applyFill="1" applyBorder="1" applyAlignment="1" applyProtection="1">
      <alignment horizontal="center" vertical="center"/>
      <protection locked="0"/>
    </xf>
    <xf numFmtId="165" fontId="8" fillId="3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5" fontId="8" fillId="3" borderId="2" xfId="1" applyNumberFormat="1" applyFont="1" applyFill="1" applyBorder="1" applyAlignment="1" applyProtection="1">
      <alignment horizontal="right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7" fillId="0" borderId="3" xfId="0" applyFont="1" applyBorder="1" applyAlignment="1">
      <alignment horizontal="center" vertical="center"/>
    </xf>
    <xf numFmtId="44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2" fillId="7" borderId="1" xfId="0" applyFont="1" applyFill="1" applyBorder="1" applyAlignment="1" applyProtection="1">
      <alignment horizontal="center"/>
      <protection locked="0"/>
    </xf>
    <xf numFmtId="165" fontId="21" fillId="7" borderId="1" xfId="0" applyNumberFormat="1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 applyProtection="1">
      <alignment horizontal="right"/>
      <protection locked="0"/>
    </xf>
    <xf numFmtId="44" fontId="21" fillId="3" borderId="1" xfId="1" applyFont="1" applyFill="1" applyBorder="1" applyAlignment="1" applyProtection="1">
      <alignment horizontal="center"/>
      <protection locked="0"/>
    </xf>
    <xf numFmtId="0" fontId="21" fillId="7" borderId="1" xfId="1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166" fontId="28" fillId="6" borderId="4" xfId="0" applyNumberFormat="1" applyFont="1" applyFill="1" applyBorder="1" applyAlignment="1" applyProtection="1">
      <alignment vertical="center"/>
      <protection locked="0"/>
    </xf>
    <xf numFmtId="165" fontId="21" fillId="7" borderId="1" xfId="0" applyNumberFormat="1" applyFont="1" applyFill="1" applyBorder="1" applyAlignment="1" applyProtection="1">
      <alignment horizontal="center"/>
      <protection locked="0"/>
    </xf>
    <xf numFmtId="0" fontId="21" fillId="7" borderId="1" xfId="1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167" fontId="4" fillId="4" borderId="3" xfId="1" applyNumberFormat="1" applyFont="1" applyFill="1" applyBorder="1" applyAlignment="1" applyProtection="1">
      <alignment horizontal="right"/>
      <protection locked="0"/>
    </xf>
    <xf numFmtId="44" fontId="2" fillId="4" borderId="3" xfId="1" applyFont="1" applyFill="1" applyBorder="1" applyAlignment="1" applyProtection="1">
      <alignment horizontal="center"/>
      <protection locked="0"/>
    </xf>
    <xf numFmtId="0" fontId="4" fillId="4" borderId="3" xfId="1" applyNumberFormat="1" applyFont="1" applyFill="1" applyBorder="1" applyAlignment="1" applyProtection="1">
      <alignment horizontal="center"/>
      <protection locked="0"/>
    </xf>
    <xf numFmtId="0" fontId="4" fillId="4" borderId="4" xfId="1" applyNumberFormat="1" applyFont="1" applyFill="1" applyBorder="1" applyAlignment="1" applyProtection="1">
      <alignment horizontal="center"/>
      <protection locked="0"/>
    </xf>
    <xf numFmtId="166" fontId="28" fillId="3" borderId="3" xfId="0" applyNumberFormat="1" applyFont="1" applyFill="1" applyBorder="1" applyAlignment="1" applyProtection="1">
      <alignment vertical="center"/>
      <protection locked="0"/>
    </xf>
    <xf numFmtId="166" fontId="28" fillId="3" borderId="4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0" fillId="0" borderId="0" xfId="0" applyAlignment="1">
      <alignment horizontal="right"/>
    </xf>
    <xf numFmtId="1" fontId="1" fillId="7" borderId="6" xfId="0" quotePrefix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44" fontId="0" fillId="0" borderId="0" xfId="6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44" fontId="0" fillId="0" borderId="0" xfId="6" applyNumberFormat="1" applyFont="1" applyBorder="1"/>
    <xf numFmtId="164" fontId="0" fillId="0" borderId="0" xfId="0" applyNumberFormat="1"/>
    <xf numFmtId="164" fontId="0" fillId="0" borderId="0" xfId="6" applyNumberFormat="1" applyFont="1" applyBorder="1"/>
    <xf numFmtId="0" fontId="1" fillId="7" borderId="1" xfId="0" applyFont="1" applyFill="1" applyBorder="1" applyAlignment="1" applyProtection="1">
      <alignment horizont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4" xfId="0" applyFont="1" applyFill="1" applyBorder="1" applyAlignment="1" applyProtection="1">
      <alignment horizontal="center"/>
      <protection locked="0"/>
    </xf>
    <xf numFmtId="166" fontId="28" fillId="6" borderId="2" xfId="0" applyNumberFormat="1" applyFont="1" applyFill="1" applyBorder="1" applyAlignment="1" applyProtection="1">
      <alignment horizontal="center" vertical="center"/>
      <protection locked="0"/>
    </xf>
    <xf numFmtId="166" fontId="28" fillId="6" borderId="3" xfId="0" applyNumberFormat="1" applyFont="1" applyFill="1" applyBorder="1" applyAlignment="1" applyProtection="1">
      <alignment horizontal="center" vertical="center"/>
      <protection locked="0"/>
    </xf>
    <xf numFmtId="166" fontId="28" fillId="3" borderId="12" xfId="0" applyNumberFormat="1" applyFont="1" applyFill="1" applyBorder="1" applyAlignment="1" applyProtection="1">
      <alignment horizontal="center"/>
      <protection locked="0"/>
    </xf>
    <xf numFmtId="166" fontId="28" fillId="3" borderId="5" xfId="0" applyNumberFormat="1" applyFont="1" applyFill="1" applyBorder="1" applyAlignment="1" applyProtection="1">
      <alignment horizontal="center"/>
      <protection locked="0"/>
    </xf>
    <xf numFmtId="166" fontId="28" fillId="3" borderId="13" xfId="0" applyNumberFormat="1" applyFont="1" applyFill="1" applyBorder="1" applyAlignment="1" applyProtection="1">
      <alignment horizontal="center"/>
      <protection locked="0"/>
    </xf>
    <xf numFmtId="0" fontId="25" fillId="7" borderId="2" xfId="0" applyFont="1" applyFill="1" applyBorder="1" applyAlignment="1" applyProtection="1">
      <alignment horizontal="center" vertical="center"/>
      <protection locked="0"/>
    </xf>
    <xf numFmtId="0" fontId="25" fillId="7" borderId="3" xfId="0" applyFont="1" applyFill="1" applyBorder="1" applyAlignment="1" applyProtection="1">
      <alignment horizontal="center" vertical="center"/>
      <protection locked="0"/>
    </xf>
    <xf numFmtId="0" fontId="25" fillId="7" borderId="4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7" fillId="12" borderId="2" xfId="0" applyFont="1" applyFill="1" applyBorder="1" applyAlignment="1">
      <alignment horizontal="center" vertical="center"/>
    </xf>
    <xf numFmtId="0" fontId="27" fillId="12" borderId="3" xfId="0" applyFont="1" applyFill="1" applyBorder="1" applyAlignment="1">
      <alignment horizontal="center" vertical="center"/>
    </xf>
  </cellXfs>
  <cellStyles count="7">
    <cellStyle name="Currency 2" xfId="3" xr:uid="{00000000-0005-0000-0000-000000000000}"/>
    <cellStyle name="Hiperlink" xfId="5" builtinId="8"/>
    <cellStyle name="Moeda" xfId="1" builtinId="4"/>
    <cellStyle name="Moeda 2" xfId="2" xr:uid="{00000000-0005-0000-0000-000003000000}"/>
    <cellStyle name="Moeda 2 2" xfId="4" xr:uid="{00000000-0005-0000-0000-000004000000}"/>
    <cellStyle name="Normal" xfId="0" builtinId="0"/>
    <cellStyle name="Porcentagem" xfId="6" builtinId="5"/>
  </cellStyles>
  <dxfs count="19"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FF00"/>
      <color rgb="FF0000FF"/>
      <color rgb="FFFF5757"/>
      <color rgb="FFCBB9B2"/>
      <color rgb="FF09FF11"/>
      <color rgb="FF203764"/>
      <color rgb="FFF2BBAA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7</xdr:col>
      <xdr:colOff>174913</xdr:colOff>
      <xdr:row>5</xdr:row>
      <xdr:rowOff>19699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55245</xdr:colOff>
      <xdr:row>1</xdr:row>
      <xdr:rowOff>26672</xdr:rowOff>
    </xdr:from>
    <xdr:ext cx="1678599" cy="550544"/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7695" y="226697"/>
          <a:ext cx="1678599" cy="55054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34" totalsRowShown="0" headerRowDxfId="18" dataDxfId="16" totalsRowDxfId="14" headerRowBorderDxfId="17" tableBorderDxfId="15">
  <autoFilter ref="A11:D34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13"/>
    <tableColumn id="2" xr3:uid="{00000000-0010-0000-0000-000002000000}" name="Item" dataDxfId="12" totalsRowDxfId="11">
      <calculatedColumnFormula>IFERROR(VLOOKUP(Tabela1[[#This Row],[Código item]],Itens!$A:$E,3,0),"-")</calculatedColumnFormula>
    </tableColumn>
    <tableColumn id="3" xr3:uid="{00000000-0010-0000-0000-000003000000}" name="Quantidade" dataDxfId="10" totalsRowDxfId="9"/>
    <tableColumn id="7" xr3:uid="{00000000-0010-0000-0000-000007000000}" name="OBS " dataDxfId="8" totalsRowDxfId="7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13" totalsRowShown="0" headerRowDxfId="6">
  <autoFilter ref="A1:B13" xr:uid="{00000000-0009-0000-0100-000003000000}"/>
  <tableColumns count="2">
    <tableColumn id="1" xr3:uid="{00000000-0010-0000-0100-000001000000}" name="Nome da Filial" dataDxfId="5"/>
    <tableColumn id="2" xr3:uid="{00000000-0010-0000-0100-000002000000}" name="Organização de Dispêndio" dataDxfId="4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5" totalsRowShown="0">
  <autoFilter ref="D1:D5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F1:F3" totalsRowShown="0">
  <autoFilter ref="F1:F3" xr:uid="{00000000-0009-0000-0100-000004000000}"/>
  <tableColumns count="1">
    <tableColumn id="1" xr3:uid="{00000000-0010-0000-0300-000001000000}" name="Tipo de Contrato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ceiro@mtgmontagem.com.br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113"/>
  <sheetViews>
    <sheetView showGridLines="0" tabSelected="1" zoomScaleNormal="100" workbookViewId="0">
      <selection activeCell="B20" sqref="B20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43.85546875" style="2" customWidth="1"/>
    <col min="5" max="5" width="1.85546875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39" t="s">
        <v>58</v>
      </c>
      <c r="B1" s="21" t="s">
        <v>0</v>
      </c>
      <c r="C1" s="22"/>
      <c r="D1" s="21" t="s">
        <v>1</v>
      </c>
    </row>
    <row r="2" spans="1:14" x14ac:dyDescent="0.2">
      <c r="A2" s="19" t="s">
        <v>2</v>
      </c>
      <c r="B2" s="37" t="s">
        <v>249</v>
      </c>
      <c r="C2" s="20" t="s">
        <v>3</v>
      </c>
      <c r="D2" s="36" t="s">
        <v>247</v>
      </c>
    </row>
    <row r="3" spans="1:14" x14ac:dyDescent="0.2">
      <c r="A3" s="12" t="s">
        <v>4</v>
      </c>
      <c r="B3" s="15"/>
      <c r="C3" s="20" t="s">
        <v>29</v>
      </c>
      <c r="D3" s="91">
        <v>12507499000107</v>
      </c>
    </row>
    <row r="4" spans="1:14" ht="15" x14ac:dyDescent="0.25">
      <c r="A4" s="12" t="s">
        <v>6</v>
      </c>
      <c r="B4" s="56">
        <v>320802</v>
      </c>
      <c r="C4" s="13" t="s">
        <v>5</v>
      </c>
      <c r="D4" s="34" t="s">
        <v>248</v>
      </c>
    </row>
    <row r="5" spans="1:14" x14ac:dyDescent="0.2">
      <c r="A5" s="12" t="s">
        <v>8</v>
      </c>
      <c r="B5" s="15" t="s">
        <v>47</v>
      </c>
      <c r="C5" s="13" t="s">
        <v>7</v>
      </c>
      <c r="D5" s="15" t="s">
        <v>15</v>
      </c>
    </row>
    <row r="6" spans="1:14" x14ac:dyDescent="0.2">
      <c r="A6" s="12" t="s">
        <v>33</v>
      </c>
      <c r="B6" s="15"/>
      <c r="C6" s="13" t="s">
        <v>9</v>
      </c>
      <c r="D6" s="15" t="s">
        <v>46</v>
      </c>
    </row>
    <row r="7" spans="1:14" x14ac:dyDescent="0.2">
      <c r="A7" s="29" t="s">
        <v>34</v>
      </c>
      <c r="B7" s="57" t="s">
        <v>232</v>
      </c>
      <c r="C7" s="13" t="s">
        <v>40</v>
      </c>
      <c r="D7" s="46"/>
    </row>
    <row r="8" spans="1:14" x14ac:dyDescent="0.2">
      <c r="A8" s="17"/>
      <c r="C8" s="18"/>
      <c r="D8" s="8"/>
    </row>
    <row r="9" spans="1:14" ht="3" customHeight="1" x14ac:dyDescent="0.25">
      <c r="A9" s="23"/>
      <c r="B9" s="24"/>
      <c r="C9" s="25"/>
      <c r="D9" s="26"/>
      <c r="F9" s="101"/>
      <c r="G9" s="102"/>
    </row>
    <row r="10" spans="1:14" ht="17.25" customHeight="1" x14ac:dyDescent="0.2">
      <c r="A10" s="99" t="s">
        <v>10</v>
      </c>
      <c r="B10" s="99"/>
      <c r="C10" s="99"/>
      <c r="D10" s="100"/>
      <c r="F10" s="38" t="s">
        <v>38</v>
      </c>
      <c r="G10" s="30">
        <f>G35</f>
        <v>1978.05</v>
      </c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14</v>
      </c>
      <c r="D11" s="16" t="s">
        <v>32</v>
      </c>
      <c r="F11" s="33" t="s">
        <v>35</v>
      </c>
      <c r="G11" s="33" t="s">
        <v>36</v>
      </c>
      <c r="H11" s="3"/>
      <c r="K11" s="5"/>
      <c r="L11" s="7">
        <v>100</v>
      </c>
      <c r="M11" s="5"/>
      <c r="N11" s="5"/>
    </row>
    <row r="12" spans="1:14" x14ac:dyDescent="0.2">
      <c r="A12" s="53">
        <v>6200776</v>
      </c>
      <c r="B12" s="14" t="str">
        <f>IFERROR(VLOOKUP(Tabela1[[#This Row],[Código item]],Itens!$A:$E,3,0),"-")</f>
        <v>SERVICO TURNKEY MONTAGEM - COMISSIONAMENTO (POS MONTAGEM)</v>
      </c>
      <c r="C12" s="14">
        <v>1</v>
      </c>
      <c r="D12" s="98"/>
      <c r="F12" s="32">
        <f>IFERROR(VLOOKUP(Tabela1[[#This Row],[Código item]],Itens!$A:$E,4,0),"-")</f>
        <v>282.79000000000002</v>
      </c>
      <c r="G12" s="32">
        <f>IFERROR(SUM(F12*Tabela1[[#This Row],[Quantidade]]),"-")</f>
        <v>282.79000000000002</v>
      </c>
      <c r="H12" s="3"/>
      <c r="K12" s="5"/>
      <c r="L12" s="5"/>
      <c r="M12" s="5"/>
      <c r="N12" s="5"/>
    </row>
    <row r="13" spans="1:14" x14ac:dyDescent="0.2">
      <c r="A13" s="53">
        <v>6200756</v>
      </c>
      <c r="B13" s="14" t="str">
        <f>IFERROR(VLOOKUP(Tabela1[[#This Row],[Código item]],Itens!$A:$E,3,0),"-")</f>
        <v>SERVICO TURNKEY PROJETO - CROQUI</v>
      </c>
      <c r="C13" s="14">
        <v>1</v>
      </c>
      <c r="D13" s="14"/>
      <c r="F13" s="32">
        <f>IFERROR(VLOOKUP(Tabela1[[#This Row],[Código item]],Itens!$A:$E,4,0),"-")</f>
        <v>313.89</v>
      </c>
      <c r="G13" s="32">
        <f>IFERROR(SUM(F13*Tabela1[[#This Row],[Quantidade]]),"-")</f>
        <v>313.89</v>
      </c>
      <c r="H13" s="3"/>
      <c r="K13" s="5"/>
      <c r="L13" s="5"/>
      <c r="M13" s="5"/>
      <c r="N13" s="5"/>
    </row>
    <row r="14" spans="1:14" x14ac:dyDescent="0.2">
      <c r="A14" s="53">
        <v>6200758</v>
      </c>
      <c r="B14" s="14" t="str">
        <f>IFERROR(VLOOKUP(Tabela1[[#This Row],[Código item]],Itens!$A:$E,3,0),"-")</f>
        <v>SERVICO TURNKEY PROJETO - DIGITALIZACAO</v>
      </c>
      <c r="C14" s="14">
        <v>1</v>
      </c>
      <c r="D14" s="14"/>
      <c r="F14" s="32">
        <f>IFERROR(VLOOKUP(Tabela1[[#This Row],[Código item]],Itens!$A:$E,4,0),"-")</f>
        <v>313.89</v>
      </c>
      <c r="G14" s="32">
        <f>IFERROR(SUM(F14*Tabela1[[#This Row],[Quantidade]]),"-")</f>
        <v>313.89</v>
      </c>
      <c r="H14" s="3"/>
      <c r="K14" s="5"/>
      <c r="L14" s="5"/>
      <c r="M14" s="5"/>
      <c r="N14" s="5"/>
    </row>
    <row r="15" spans="1:14" x14ac:dyDescent="0.2">
      <c r="A15" s="48">
        <v>6200757</v>
      </c>
      <c r="B15" s="14" t="str">
        <f>IFERROR(VLOOKUP(Tabela1[[#This Row],[Código item]],Itens!$A:$E,3,0),"-")</f>
        <v>SERVICO TURNKEY PROJETO - EMISSAO ART</v>
      </c>
      <c r="C15" s="14">
        <v>1</v>
      </c>
      <c r="D15" s="14"/>
      <c r="F15" s="32">
        <f>IFERROR(VLOOKUP(Tabela1[[#This Row],[Código item]],Itens!$A:$E,4,0),"-")</f>
        <v>313.89</v>
      </c>
      <c r="G15" s="32">
        <f>IFERROR(SUM(F15*Tabela1[[#This Row],[Quantidade]]),"-")</f>
        <v>313.89</v>
      </c>
      <c r="H15" s="3"/>
      <c r="K15" s="5"/>
      <c r="L15" s="5"/>
      <c r="M15" s="5"/>
      <c r="N15" s="5"/>
    </row>
    <row r="16" spans="1:14" x14ac:dyDescent="0.2">
      <c r="A16" s="48">
        <v>6201202</v>
      </c>
      <c r="B16" s="14" t="str">
        <f>IFERROR(VLOOKUP(Tabela1[[#This Row],[Código item]],Itens!$A:$E,3,0),"-")</f>
        <v>SERVICO TURNKEY MONTAGEM - CENTRAL DE 2 B190</v>
      </c>
      <c r="C16" s="14">
        <v>1</v>
      </c>
      <c r="D16" s="49"/>
      <c r="F16" s="32">
        <f>IFERROR(VLOOKUP(Tabela1[[#This Row],[Código item]],Itens!$A:$E,4,0),"-")</f>
        <v>470.8</v>
      </c>
      <c r="G16" s="32">
        <f>IFERROR(SUM(F16*Tabela1[[#This Row],[Quantidade]]),"-")</f>
        <v>470.8</v>
      </c>
      <c r="H16" s="3"/>
      <c r="K16" s="5"/>
      <c r="L16" s="5"/>
      <c r="M16" s="5"/>
      <c r="N16" s="5"/>
    </row>
    <row r="17" spans="1:14" x14ac:dyDescent="0.2">
      <c r="A17" s="48">
        <v>6200774</v>
      </c>
      <c r="B17" s="49" t="str">
        <f>IFERROR(VLOOKUP(Tabela1[[#This Row],[Código item]],Itens!$A:$E,3,0),"-")</f>
        <v>SERVICO TURNKEY MONTAGEM - TESTE DE ESTANQUEIDADE ALTA (REDE EXISTENTE EXECUTADO JUNTO COM A MONTAGEM)</v>
      </c>
      <c r="C17" s="14">
        <v>1</v>
      </c>
      <c r="D17" s="49"/>
      <c r="F17" s="32">
        <f>IFERROR(VLOOKUP(Tabela1[[#This Row],[Código item]],Itens!$A:$E,4,0),"-")</f>
        <v>282.79000000000002</v>
      </c>
      <c r="G17" s="32">
        <f>IFERROR(SUM(F17*Tabela1[[#This Row],[Quantidade]]),"-")</f>
        <v>282.79000000000002</v>
      </c>
      <c r="H17" s="3"/>
      <c r="K17" s="5"/>
      <c r="L17" s="5"/>
      <c r="M17" s="5"/>
      <c r="N17" s="5"/>
    </row>
    <row r="18" spans="1:14" x14ac:dyDescent="0.2">
      <c r="A18" s="53"/>
      <c r="B18" s="14" t="str">
        <f>IFERROR(VLOOKUP(Tabela1[[#This Row],[Código item]],Itens!$A:$E,3,0),"-")</f>
        <v>-</v>
      </c>
      <c r="C18" s="14"/>
      <c r="D18" s="14"/>
      <c r="F18" s="32" t="str">
        <f>IFERROR(VLOOKUP(Tabela1[[#This Row],[Código item]],Itens!$A:$E,4,0),"-")</f>
        <v>-</v>
      </c>
      <c r="G18" s="32" t="str">
        <f>IFERROR(SUM(F18*Tabela1[[#This Row],[Quantidade]]),"-")</f>
        <v>-</v>
      </c>
      <c r="H18" s="3"/>
      <c r="K18" s="5"/>
      <c r="L18" s="5"/>
      <c r="M18" s="5"/>
      <c r="N18" s="5"/>
    </row>
    <row r="19" spans="1:14" x14ac:dyDescent="0.2">
      <c r="A19" s="48"/>
      <c r="B19" s="14" t="str">
        <f>IFERROR(VLOOKUP(Tabela1[[#This Row],[Código item]],Itens!$A:$E,3,0),"-")</f>
        <v>-</v>
      </c>
      <c r="C19" s="14"/>
      <c r="D19" s="49"/>
      <c r="F19" s="32" t="str">
        <f>IFERROR(VLOOKUP(Tabela1[[#This Row],[Código item]],Itens!$A:$E,4,0),"-")</f>
        <v>-</v>
      </c>
      <c r="G19" s="32" t="str">
        <f>IFERROR(SUM(F19*Tabela1[[#This Row],[Quantidade]]),"-")</f>
        <v>-</v>
      </c>
      <c r="H19" s="3"/>
      <c r="K19" s="5"/>
      <c r="L19" s="5"/>
      <c r="M19" s="5"/>
      <c r="N19" s="5"/>
    </row>
    <row r="20" spans="1:14" x14ac:dyDescent="0.2">
      <c r="A20" s="48"/>
      <c r="B20" s="14" t="str">
        <f>IFERROR(VLOOKUP(Tabela1[[#This Row],[Código item]],Itens!$A:$E,3,0),"-")</f>
        <v>-</v>
      </c>
      <c r="C20" s="14"/>
      <c r="D20" s="49"/>
      <c r="F20" s="32" t="str">
        <f>IFERROR(VLOOKUP(Tabela1[[#This Row],[Código item]],Itens!$A:$E,4,0),"-")</f>
        <v>-</v>
      </c>
      <c r="G20" s="32" t="str">
        <f>IFERROR(SUM(F20*Tabela1[[#This Row],[Quantidade]]),"-")</f>
        <v>-</v>
      </c>
      <c r="H20" s="3"/>
      <c r="K20" s="5"/>
      <c r="L20" s="5"/>
      <c r="M20" s="5"/>
      <c r="N20" s="5"/>
    </row>
    <row r="21" spans="1:14" x14ac:dyDescent="0.2">
      <c r="A21" s="48"/>
      <c r="B21" s="14" t="str">
        <f>IFERROR(VLOOKUP(Tabela1[[#This Row],[Código item]],Itens!$A:$E,3,0),"-")</f>
        <v>-</v>
      </c>
      <c r="C21" s="14"/>
      <c r="D21" s="49"/>
      <c r="F21" s="32" t="str">
        <f>IFERROR(VLOOKUP(Tabela1[[#This Row],[Código item]],Itens!$A:$E,4,0),"-")</f>
        <v>-</v>
      </c>
      <c r="G21" s="32" t="str">
        <f>IFERROR(SUM(F21*Tabela1[[#This Row],[Quantidade]]),"-")</f>
        <v>-</v>
      </c>
      <c r="H21" s="3"/>
      <c r="K21" s="5"/>
      <c r="L21" s="5"/>
      <c r="M21" s="5"/>
      <c r="N21" s="5"/>
    </row>
    <row r="22" spans="1:14" x14ac:dyDescent="0.2">
      <c r="A22" s="48"/>
      <c r="B22" s="14" t="str">
        <f>IFERROR(VLOOKUP(Tabela1[[#This Row],[Código item]],Itens!$A:$E,3,0),"-")</f>
        <v>-</v>
      </c>
      <c r="C22" s="14"/>
      <c r="D22" s="49"/>
      <c r="F22" s="32" t="str">
        <f>IFERROR(VLOOKUP(Tabela1[[#This Row],[Código item]],Itens!$A:$E,4,0),"-")</f>
        <v>-</v>
      </c>
      <c r="G22" s="32" t="str">
        <f>IFERROR(SUM(F22*Tabela1[[#This Row],[Quantidade]]),"-")</f>
        <v>-</v>
      </c>
      <c r="H22" s="3"/>
      <c r="K22" s="5"/>
      <c r="L22" s="5"/>
      <c r="M22" s="5"/>
      <c r="N22" s="5"/>
    </row>
    <row r="23" spans="1:14" x14ac:dyDescent="0.2">
      <c r="A23" s="48"/>
      <c r="B23" s="14" t="str">
        <f>IFERROR(VLOOKUP(Tabela1[[#This Row],[Código item]],Itens!$A:$E,3,0),"-")</f>
        <v>-</v>
      </c>
      <c r="C23" s="14"/>
      <c r="D23" s="49"/>
      <c r="F23" s="32" t="str">
        <f>IFERROR(VLOOKUP(Tabela1[[#This Row],[Código item]],Itens!$A:$E,4,0),"-")</f>
        <v>-</v>
      </c>
      <c r="G23" s="32" t="str">
        <f>IFERROR(SUM(F23*Tabela1[[#This Row],[Quantidade]]),"-")</f>
        <v>-</v>
      </c>
      <c r="H23" s="3"/>
      <c r="K23" s="5"/>
      <c r="L23" s="5"/>
      <c r="M23" s="5"/>
      <c r="N23" s="5"/>
    </row>
    <row r="24" spans="1:14" x14ac:dyDescent="0.2">
      <c r="A24" s="48"/>
      <c r="B24" s="14" t="str">
        <f>IFERROR(VLOOKUP(Tabela1[[#This Row],[Código item]],Itens!$A:$E,3,0),"-")</f>
        <v>-</v>
      </c>
      <c r="C24" s="14"/>
      <c r="D24" s="49"/>
      <c r="F24" s="32" t="str">
        <f>IFERROR(VLOOKUP(Tabela1[[#This Row],[Código item]],Itens!$A:$E,4,0),"-")</f>
        <v>-</v>
      </c>
      <c r="G24" s="32" t="str">
        <f>IFERROR(SUM(F24*Tabela1[[#This Row],[Quantidade]]),"-")</f>
        <v>-</v>
      </c>
      <c r="H24" s="3"/>
      <c r="K24" s="5"/>
      <c r="L24" s="5"/>
      <c r="M24" s="5"/>
      <c r="N24" s="5"/>
    </row>
    <row r="25" spans="1:14" x14ac:dyDescent="0.2">
      <c r="A25" s="48"/>
      <c r="B25" s="14" t="str">
        <f>IFERROR(VLOOKUP(Tabela1[[#This Row],[Código item]],Itens!$A:$E,3,0),"-")</f>
        <v>-</v>
      </c>
      <c r="C25" s="14"/>
      <c r="D25" s="49"/>
      <c r="F25" s="32" t="str">
        <f>IFERROR(VLOOKUP(Tabela1[[#This Row],[Código item]],Itens!$A:$E,4,0),"-")</f>
        <v>-</v>
      </c>
      <c r="G25" s="32" t="str">
        <f>IFERROR(SUM(F25*Tabela1[[#This Row],[Quantidade]]),"-")</f>
        <v>-</v>
      </c>
      <c r="H25" s="3"/>
      <c r="K25" s="5"/>
      <c r="L25" s="5"/>
      <c r="M25" s="5"/>
      <c r="N25" s="5"/>
    </row>
    <row r="26" spans="1:14" x14ac:dyDescent="0.2">
      <c r="A26" s="54"/>
      <c r="B26" s="49" t="str">
        <f>IFERROR(VLOOKUP(Tabela1[[#This Row],[Código item]],Itens!$A:$E,3,0),"-")</f>
        <v>-</v>
      </c>
      <c r="C26" s="14"/>
      <c r="D26" s="49"/>
      <c r="F26" s="32" t="str">
        <f>IFERROR(VLOOKUP(Tabela1[[#This Row],[Código item]],Itens!$A:$E,4,0),"-")</f>
        <v>-</v>
      </c>
      <c r="G26" s="32" t="str">
        <f>IFERROR(SUM(F26*Tabela1[[#This Row],[Quantidade]]),"-")</f>
        <v>-</v>
      </c>
      <c r="H26" s="3"/>
      <c r="K26" s="5"/>
      <c r="L26" s="5"/>
      <c r="M26" s="5"/>
      <c r="N26" s="5"/>
    </row>
    <row r="27" spans="1:14" x14ac:dyDescent="0.2">
      <c r="A27" s="48"/>
      <c r="B27" s="49" t="str">
        <f>IFERROR(VLOOKUP(Tabela1[[#This Row],[Código item]],Itens!$A:$E,3,0),"-")</f>
        <v>-</v>
      </c>
      <c r="C27" s="55"/>
      <c r="D27" s="49"/>
      <c r="F27" s="32" t="str">
        <f>IFERROR(VLOOKUP(Tabela1[[#This Row],[Código item]],Itens!$A:$E,4,0),"-")</f>
        <v>-</v>
      </c>
      <c r="G27" s="32" t="str">
        <f>IFERROR(SUM(F27*Tabela1[[#This Row],[Quantidade]]),"-")</f>
        <v>-</v>
      </c>
      <c r="H27" s="3"/>
      <c r="K27" s="5"/>
      <c r="L27" s="5"/>
      <c r="M27" s="5"/>
      <c r="N27" s="5"/>
    </row>
    <row r="28" spans="1:14" x14ac:dyDescent="0.2">
      <c r="A28" s="48"/>
      <c r="B28" s="49" t="str">
        <f>IFERROR(VLOOKUP(Tabela1[[#This Row],[Código item]],Itens!$A:$E,3,0),"-")</f>
        <v>-</v>
      </c>
      <c r="C28" s="55"/>
      <c r="D28" s="49"/>
      <c r="F28" s="32" t="str">
        <f>IFERROR(VLOOKUP(Tabela1[[#This Row],[Código item]],Itens!$A:$E,4,0),"-")</f>
        <v>-</v>
      </c>
      <c r="G28" s="32" t="str">
        <f>IFERROR(SUM(F28*Tabela1[[#This Row],[Quantidade]]),"-")</f>
        <v>-</v>
      </c>
      <c r="H28" s="3"/>
      <c r="K28" s="5"/>
      <c r="L28" s="5"/>
      <c r="M28" s="5"/>
      <c r="N28" s="5"/>
    </row>
    <row r="29" spans="1:14" x14ac:dyDescent="0.2">
      <c r="A29" s="48"/>
      <c r="B29" s="49" t="str">
        <f>IFERROR(VLOOKUP(Tabela1[[#This Row],[Código item]],Itens!$A:$E,3,0),"-")</f>
        <v>-</v>
      </c>
      <c r="C29" s="55"/>
      <c r="D29" s="49"/>
      <c r="F29" s="32" t="str">
        <f>IFERROR(VLOOKUP(Tabela1[[#This Row],[Código item]],Itens!$A:$E,4,0),"-")</f>
        <v>-</v>
      </c>
      <c r="G29" s="32" t="str">
        <f>IFERROR(SUM(F29*Tabela1[[#This Row],[Quantidade]]),"-")</f>
        <v>-</v>
      </c>
      <c r="H29" s="3"/>
      <c r="K29" s="5"/>
      <c r="L29" s="5"/>
      <c r="M29" s="5"/>
      <c r="N29" s="5"/>
    </row>
    <row r="30" spans="1:14" x14ac:dyDescent="0.2">
      <c r="A30" s="48"/>
      <c r="B30" s="49" t="str">
        <f>IFERROR(VLOOKUP(Tabela1[[#This Row],[Código item]],Itens!$A:$E,3,0),"-")</f>
        <v>-</v>
      </c>
      <c r="C30" s="55"/>
      <c r="D30" s="49"/>
      <c r="F30" s="32" t="str">
        <f>IFERROR(VLOOKUP(Tabela1[[#This Row],[Código item]],Itens!$A:$E,4,0),"-")</f>
        <v>-</v>
      </c>
      <c r="G30" s="32" t="str">
        <f>IFERROR(SUM(F30*Tabela1[[#This Row],[Quantidade]]),"-")</f>
        <v>-</v>
      </c>
      <c r="H30" s="3"/>
      <c r="K30" s="5"/>
      <c r="L30" s="5"/>
      <c r="M30" s="5"/>
      <c r="N30" s="5"/>
    </row>
    <row r="31" spans="1:14" x14ac:dyDescent="0.2">
      <c r="A31" s="48"/>
      <c r="B31" s="49" t="str">
        <f>IFERROR(VLOOKUP(Tabela1[[#This Row],[Código item]],Itens!$A:$E,3,0),"-")</f>
        <v>-</v>
      </c>
      <c r="C31" s="55"/>
      <c r="D31" s="49"/>
      <c r="F31" s="32" t="str">
        <f>IFERROR(VLOOKUP(Tabela1[[#This Row],[Código item]],Itens!$A:$E,4,0),"-")</f>
        <v>-</v>
      </c>
      <c r="G31" s="32" t="str">
        <f>IFERROR(SUM(F31*Tabela1[[#This Row],[Quantidade]]),"-")</f>
        <v>-</v>
      </c>
      <c r="H31" s="3"/>
      <c r="K31" s="5"/>
      <c r="L31" s="5"/>
      <c r="M31" s="5"/>
      <c r="N31" s="5"/>
    </row>
    <row r="32" spans="1:14" x14ac:dyDescent="0.2">
      <c r="A32" s="48"/>
      <c r="B32" s="49" t="str">
        <f>IFERROR(VLOOKUP(Tabela1[[#This Row],[Código item]],Itens!$A:$E,3,0),"-")</f>
        <v>-</v>
      </c>
      <c r="C32" s="55"/>
      <c r="D32" s="49"/>
      <c r="F32" s="32" t="str">
        <f>IFERROR(VLOOKUP(Tabela1[[#This Row],[Código item]],Itens!$A:$E,4,0),"-")</f>
        <v>-</v>
      </c>
      <c r="G32" s="32" t="str">
        <f>IFERROR(SUM(F32*Tabela1[[#This Row],[Quantidade]]),"-")</f>
        <v>-</v>
      </c>
      <c r="H32" s="3"/>
      <c r="K32" s="5"/>
      <c r="L32" s="5"/>
      <c r="M32" s="5"/>
      <c r="N32" s="5"/>
    </row>
    <row r="33" spans="1:14" x14ac:dyDescent="0.2">
      <c r="A33" s="48"/>
      <c r="B33" s="49" t="str">
        <f>IFERROR(VLOOKUP(Tabela1[[#This Row],[Código item]],Itens!$A:$E,3,0),"-")</f>
        <v>-</v>
      </c>
      <c r="C33" s="55"/>
      <c r="D33" s="49"/>
      <c r="F33" s="32" t="str">
        <f>IFERROR(VLOOKUP(Tabela1[[#This Row],[Código item]],Itens!$A:$E,4,0),"-")</f>
        <v>-</v>
      </c>
      <c r="G33" s="32" t="str">
        <f>IFERROR(SUM(F33*Tabela1[[#This Row],[Quantidade]]),"-")</f>
        <v>-</v>
      </c>
      <c r="H33" s="3"/>
      <c r="K33" s="5"/>
      <c r="L33" s="5"/>
      <c r="M33" s="5"/>
      <c r="N33" s="5"/>
    </row>
    <row r="34" spans="1:14" x14ac:dyDescent="0.2">
      <c r="A34" s="48"/>
      <c r="B34" s="14" t="str">
        <f>IFERROR(VLOOKUP(Tabela1[[#This Row],[Código item]],Itens!$A:$E,3,0),"-")</f>
        <v>-</v>
      </c>
      <c r="C34" s="14"/>
      <c r="D34" s="49"/>
      <c r="F34" s="32" t="str">
        <f>IFERROR(VLOOKUP(Tabela1[[#This Row],[Código item]],Itens!$A:$E,4,0),"-")</f>
        <v>-</v>
      </c>
      <c r="G34" s="32" t="str">
        <f>IFERROR(SUM(F34*Tabela1[[#This Row],[Quantidade]]),"-")</f>
        <v>-</v>
      </c>
      <c r="H34" s="3"/>
      <c r="K34" s="5"/>
      <c r="L34" s="5"/>
      <c r="M34" s="5"/>
      <c r="N34" s="5"/>
    </row>
    <row r="35" spans="1:14" ht="15" customHeight="1" x14ac:dyDescent="0.25">
      <c r="A35" s="27"/>
      <c r="B35" s="27"/>
      <c r="C35" s="28"/>
      <c r="D35" s="27"/>
      <c r="F35" s="31" t="s">
        <v>37</v>
      </c>
      <c r="G35" s="31">
        <f>SUM(G12:G34)</f>
        <v>1978.05</v>
      </c>
      <c r="H35"/>
    </row>
    <row r="36" spans="1:14" ht="15" x14ac:dyDescent="0.25">
      <c r="H36"/>
    </row>
    <row r="37" spans="1:14" ht="15" x14ac:dyDescent="0.25">
      <c r="H37"/>
    </row>
    <row r="38" spans="1:14" ht="15" x14ac:dyDescent="0.25">
      <c r="H38"/>
    </row>
    <row r="39" spans="1:14" ht="15" x14ac:dyDescent="0.25">
      <c r="H39"/>
    </row>
    <row r="40" spans="1:14" ht="15" customHeight="1" x14ac:dyDescent="0.25">
      <c r="H40"/>
    </row>
    <row r="41" spans="1:14" ht="15.75" customHeight="1" x14ac:dyDescent="0.2">
      <c r="H41" s="3"/>
    </row>
    <row r="42" spans="1:14" ht="15" customHeight="1" x14ac:dyDescent="0.2">
      <c r="H42" s="3"/>
    </row>
    <row r="44" spans="1:14" ht="13.15" customHeight="1" x14ac:dyDescent="0.2"/>
    <row r="47" spans="1:14" ht="17.25" customHeight="1" x14ac:dyDescent="0.2"/>
    <row r="106" spans="3:3" x14ac:dyDescent="0.2">
      <c r="C106" s="2"/>
    </row>
    <row r="107" spans="3:3" x14ac:dyDescent="0.2">
      <c r="C107" s="2"/>
    </row>
    <row r="108" spans="3:3" x14ac:dyDescent="0.2">
      <c r="C108" s="2"/>
    </row>
    <row r="109" spans="3:3" x14ac:dyDescent="0.2">
      <c r="C109" s="2"/>
    </row>
    <row r="110" spans="3:3" x14ac:dyDescent="0.2">
      <c r="C110" s="2"/>
    </row>
    <row r="111" spans="3:3" x14ac:dyDescent="0.2">
      <c r="C111" s="2"/>
    </row>
    <row r="112" spans="3:3" x14ac:dyDescent="0.2">
      <c r="C112" s="2"/>
    </row>
    <row r="113" spans="3:3" x14ac:dyDescent="0.2">
      <c r="C113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3:B6 B27:D34 D12:D26 B12:B26" name="Intervalo1"/>
    <protectedRange sqref="C12:C26" name="Intervalo1_1"/>
    <protectedRange sqref="B2" name="Intervalo1_2"/>
  </protectedRanges>
  <dataConsolidate/>
  <mergeCells count="2">
    <mergeCell ref="A10:D10"/>
    <mergeCell ref="F9:G9"/>
  </mergeCells>
  <phoneticPr fontId="6" type="noConversion"/>
  <conditionalFormatting sqref="A7:A8">
    <cfRule type="containsText" dxfId="3" priority="1" operator="containsText" text="COMPLEMENTO DE OS">
      <formula>NOT(ISERROR(SEARCH("COMPLEMENTO DE OS",A7)))</formula>
    </cfRule>
    <cfRule type="containsText" dxfId="2" priority="2" operator="containsText" text="OK">
      <formula>NOT(ISERROR(SEARCH("OK",A7)))</formula>
    </cfRule>
  </conditionalFormatting>
  <hyperlinks>
    <hyperlink ref="D4" r:id="rId1" display="financeiro@mtgmontagem.com.br" xr:uid="{00000000-0004-0000-0000-000000000000}"/>
  </hyperlinks>
  <pageMargins left="0.25" right="0.25" top="0.75" bottom="0.75" header="0.3" footer="0.3"/>
  <pageSetup paperSize="9" scale="98" orientation="landscape" r:id="rId2"/>
  <headerFooter>
    <oddFooter>&amp;L&amp;1#&amp;"Calibri"&amp;8&amp;K000000Ultragaz - Interna</oddFooter>
  </headerFooter>
  <customProperties>
    <customPr name="EpmWorksheetKeyString_GUID" r:id="rId3"/>
  </customProperties>
  <ignoredErrors>
    <ignoredError sqref="G35" unlockedFormula="1"/>
  </ignoredErrors>
  <drawing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FILIAIS!$D$2:$D$5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FILIAIS!$A$2:$A$13</xm:f>
          </x14:formula1>
          <xm:sqref>D6</xm:sqref>
        </x14:dataValidation>
        <x14:dataValidation type="list" allowBlank="1" showInputMessage="1" showErrorMessage="1" xr:uid="{00000000-0002-0000-0000-000002000000}">
          <x14:formula1>
            <xm:f>FILIAIS!$B$2:$B$5706</xm:f>
          </x14:formula1>
          <xm:sqref>B5</xm:sqref>
        </x14:dataValidation>
        <x14:dataValidation type="list" allowBlank="1" showInputMessage="1" showErrorMessage="1" xr:uid="{00000000-0002-0000-0000-000003000000}">
          <x14:formula1>
            <xm:f>FILIAIS!A$2:A$6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workbookViewId="0">
      <selection activeCell="C20" sqref="C20"/>
    </sheetView>
  </sheetViews>
  <sheetFormatPr defaultRowHeight="15" x14ac:dyDescent="0.25"/>
  <cols>
    <col min="1" max="1" width="21.85546875" customWidth="1"/>
    <col min="2" max="2" width="15.140625" customWidth="1"/>
    <col min="3" max="3" width="21.140625" style="90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5.75" x14ac:dyDescent="0.25">
      <c r="A1" s="108" t="s">
        <v>233</v>
      </c>
      <c r="B1" s="109"/>
      <c r="C1" s="109"/>
      <c r="D1" s="110"/>
      <c r="E1" s="30" t="s">
        <v>234</v>
      </c>
      <c r="F1" s="58"/>
      <c r="G1" s="59"/>
      <c r="H1" s="59"/>
      <c r="I1" s="60"/>
      <c r="J1" s="60"/>
      <c r="K1" s="60"/>
      <c r="L1" s="60"/>
      <c r="M1" s="60"/>
    </row>
    <row r="2" spans="1:13" x14ac:dyDescent="0.25">
      <c r="A2" s="111" t="s">
        <v>235</v>
      </c>
      <c r="B2" s="111"/>
      <c r="C2" s="61"/>
      <c r="D2" s="62"/>
      <c r="E2" s="30" t="s">
        <v>15</v>
      </c>
      <c r="F2" s="63">
        <f>Orçamento!G35</f>
        <v>1978.05</v>
      </c>
      <c r="G2" s="64"/>
      <c r="H2" s="65"/>
    </row>
    <row r="3" spans="1:13" x14ac:dyDescent="0.25">
      <c r="A3" s="112" t="s">
        <v>236</v>
      </c>
      <c r="B3" s="112"/>
      <c r="C3" s="66">
        <f>SUM(F2:F4)</f>
        <v>2678.05</v>
      </c>
      <c r="D3" s="62"/>
      <c r="E3" s="30" t="s">
        <v>16</v>
      </c>
      <c r="F3" s="63">
        <f>D15</f>
        <v>0</v>
      </c>
      <c r="G3" s="64"/>
      <c r="H3" s="67"/>
    </row>
    <row r="4" spans="1:13" x14ac:dyDescent="0.25">
      <c r="A4" s="112" t="s">
        <v>237</v>
      </c>
      <c r="B4" s="112"/>
      <c r="C4" s="61">
        <f>C2-C3</f>
        <v>-2678.05</v>
      </c>
      <c r="D4" s="62"/>
      <c r="E4" s="30" t="s">
        <v>17</v>
      </c>
      <c r="F4" s="63">
        <f>D24</f>
        <v>700</v>
      </c>
      <c r="G4" s="67"/>
      <c r="H4" s="67"/>
    </row>
    <row r="5" spans="1:13" ht="12.6" customHeight="1" x14ac:dyDescent="0.25">
      <c r="A5" s="113" t="str">
        <f>IF(C4&gt;=0,"OK","COMPLEMENTO DE OS")</f>
        <v>COMPLEMENTO DE OS</v>
      </c>
      <c r="B5" s="114"/>
      <c r="C5" s="114"/>
      <c r="D5" s="114"/>
      <c r="E5" s="114"/>
      <c r="F5" s="114"/>
      <c r="G5" s="68"/>
      <c r="H5" s="68"/>
    </row>
    <row r="7" spans="1:13" ht="15.75" x14ac:dyDescent="0.25">
      <c r="A7" s="99" t="s">
        <v>238</v>
      </c>
      <c r="B7" s="99"/>
      <c r="C7" s="99"/>
      <c r="D7" s="99"/>
      <c r="E7" s="99"/>
      <c r="F7" s="99"/>
      <c r="G7" s="99"/>
    </row>
    <row r="8" spans="1:13" x14ac:dyDescent="0.25">
      <c r="A8" s="9" t="s">
        <v>239</v>
      </c>
      <c r="B8" s="69" t="s">
        <v>240</v>
      </c>
      <c r="C8" s="9" t="s">
        <v>14</v>
      </c>
      <c r="D8" s="69" t="s">
        <v>241</v>
      </c>
      <c r="E8" s="9" t="s">
        <v>242</v>
      </c>
      <c r="F8" s="9" t="s">
        <v>243</v>
      </c>
      <c r="G8" s="9" t="s">
        <v>244</v>
      </c>
    </row>
    <row r="9" spans="1:13" x14ac:dyDescent="0.25">
      <c r="A9" s="70"/>
      <c r="B9" s="71"/>
      <c r="C9" s="72">
        <v>1</v>
      </c>
      <c r="D9" s="73">
        <f t="shared" ref="D9:D14" si="0">B9*C9</f>
        <v>0</v>
      </c>
      <c r="E9" s="74"/>
      <c r="F9" s="74"/>
      <c r="G9" s="74"/>
    </row>
    <row r="10" spans="1:13" x14ac:dyDescent="0.25">
      <c r="A10" s="70"/>
      <c r="B10" s="71"/>
      <c r="C10" s="72">
        <v>1</v>
      </c>
      <c r="D10" s="73">
        <f t="shared" si="0"/>
        <v>0</v>
      </c>
      <c r="E10" s="74"/>
      <c r="F10" s="74"/>
      <c r="G10" s="74"/>
      <c r="H10" s="75"/>
    </row>
    <row r="11" spans="1:13" x14ac:dyDescent="0.25">
      <c r="A11" s="70"/>
      <c r="B11" s="71">
        <v>0</v>
      </c>
      <c r="C11" s="72"/>
      <c r="D11" s="73">
        <f t="shared" si="0"/>
        <v>0</v>
      </c>
      <c r="E11" s="74"/>
      <c r="F11" s="74"/>
      <c r="G11" s="74"/>
    </row>
    <row r="12" spans="1:13" x14ac:dyDescent="0.25">
      <c r="A12" s="70"/>
      <c r="B12" s="71">
        <v>0</v>
      </c>
      <c r="C12" s="72"/>
      <c r="D12" s="73">
        <f t="shared" si="0"/>
        <v>0</v>
      </c>
      <c r="E12" s="74"/>
      <c r="F12" s="74"/>
      <c r="G12" s="74"/>
    </row>
    <row r="13" spans="1:13" x14ac:dyDescent="0.25">
      <c r="A13" s="70"/>
      <c r="B13" s="71">
        <v>0</v>
      </c>
      <c r="C13" s="72"/>
      <c r="D13" s="73">
        <f t="shared" si="0"/>
        <v>0</v>
      </c>
      <c r="E13" s="74"/>
      <c r="F13" s="74"/>
      <c r="G13" s="74"/>
    </row>
    <row r="14" spans="1:13" x14ac:dyDescent="0.25">
      <c r="A14" s="70"/>
      <c r="B14" s="71">
        <v>0</v>
      </c>
      <c r="C14" s="72"/>
      <c r="D14" s="73">
        <f t="shared" si="0"/>
        <v>0</v>
      </c>
      <c r="E14" s="74"/>
      <c r="F14" s="74"/>
      <c r="G14" s="74"/>
    </row>
    <row r="15" spans="1:13" x14ac:dyDescent="0.25">
      <c r="A15" s="31" t="s">
        <v>245</v>
      </c>
      <c r="B15" s="31"/>
      <c r="C15" s="76"/>
      <c r="D15" s="77">
        <f>SUM(D9:D14)</f>
        <v>0</v>
      </c>
      <c r="E15" s="77"/>
      <c r="F15" s="77"/>
      <c r="G15" s="77"/>
    </row>
    <row r="16" spans="1:13" ht="3.6" customHeight="1" x14ac:dyDescent="0.25">
      <c r="A16" s="103"/>
      <c r="B16" s="104"/>
      <c r="C16" s="104"/>
      <c r="D16" s="104"/>
      <c r="E16" s="104"/>
      <c r="F16" s="104"/>
      <c r="G16" s="78"/>
    </row>
    <row r="17" spans="1:12" x14ac:dyDescent="0.25">
      <c r="A17" s="105"/>
      <c r="B17" s="106"/>
      <c r="C17" s="106"/>
      <c r="D17" s="106"/>
      <c r="E17" s="106"/>
      <c r="F17" s="107"/>
    </row>
    <row r="18" spans="1:12" ht="15.75" x14ac:dyDescent="0.25">
      <c r="A18" s="99" t="s">
        <v>17</v>
      </c>
      <c r="B18" s="99"/>
      <c r="C18" s="99"/>
      <c r="D18" s="99"/>
      <c r="E18" s="99"/>
      <c r="F18" s="99"/>
      <c r="G18" s="99"/>
    </row>
    <row r="19" spans="1:12" x14ac:dyDescent="0.25">
      <c r="A19" s="9" t="s">
        <v>239</v>
      </c>
      <c r="B19" s="69" t="s">
        <v>240</v>
      </c>
      <c r="C19" s="9" t="s">
        <v>14</v>
      </c>
      <c r="D19" s="69" t="s">
        <v>241</v>
      </c>
      <c r="E19" s="9" t="s">
        <v>242</v>
      </c>
      <c r="F19" s="9" t="s">
        <v>243</v>
      </c>
      <c r="G19" s="9" t="s">
        <v>244</v>
      </c>
    </row>
    <row r="20" spans="1:12" x14ac:dyDescent="0.25">
      <c r="A20" s="70" t="s">
        <v>246</v>
      </c>
      <c r="B20" s="79">
        <v>6.5</v>
      </c>
      <c r="C20" s="74">
        <v>51.9</v>
      </c>
      <c r="D20" s="73">
        <f>IF(C20&gt;150,(700+((C20-150)*6.5)),700)</f>
        <v>700</v>
      </c>
      <c r="E20" s="74"/>
      <c r="F20" s="74"/>
      <c r="G20" s="74"/>
    </row>
    <row r="21" spans="1:12" x14ac:dyDescent="0.25">
      <c r="A21" s="70"/>
      <c r="B21" s="79">
        <v>0</v>
      </c>
      <c r="C21" s="80"/>
      <c r="D21" s="73">
        <f>B21*C21</f>
        <v>0</v>
      </c>
      <c r="E21" s="74"/>
      <c r="F21" s="74"/>
      <c r="G21" s="74"/>
    </row>
    <row r="22" spans="1:12" x14ac:dyDescent="0.25">
      <c r="A22" s="70"/>
      <c r="B22" s="79">
        <v>0</v>
      </c>
      <c r="C22" s="80"/>
      <c r="D22" s="73">
        <f>B22*C22</f>
        <v>0</v>
      </c>
      <c r="E22" s="74"/>
      <c r="F22" s="74"/>
      <c r="G22" s="74"/>
    </row>
    <row r="23" spans="1:12" x14ac:dyDescent="0.25">
      <c r="A23" s="70"/>
      <c r="B23" s="79">
        <v>0</v>
      </c>
      <c r="C23" s="80"/>
      <c r="D23" s="73">
        <f>B23*C23</f>
        <v>0</v>
      </c>
      <c r="E23" s="74"/>
      <c r="F23" s="74"/>
      <c r="G23" s="74"/>
    </row>
    <row r="24" spans="1:12" x14ac:dyDescent="0.25">
      <c r="A24" s="81" t="s">
        <v>245</v>
      </c>
      <c r="B24" s="82"/>
      <c r="C24" s="83"/>
      <c r="D24" s="84">
        <f>SUM(D20:D23)</f>
        <v>700</v>
      </c>
      <c r="E24" s="85"/>
      <c r="F24" s="85"/>
      <c r="G24" s="86"/>
    </row>
    <row r="25" spans="1:12" s="89" customFormat="1" ht="3.6" customHeight="1" x14ac:dyDescent="0.25">
      <c r="A25" s="103"/>
      <c r="B25" s="104"/>
      <c r="C25" s="104"/>
      <c r="D25" s="104"/>
      <c r="E25" s="104"/>
      <c r="F25" s="104"/>
      <c r="G25" s="78"/>
      <c r="H25" s="87"/>
      <c r="I25" s="87"/>
      <c r="J25" s="87"/>
      <c r="K25" s="87"/>
      <c r="L25" s="88"/>
    </row>
  </sheetData>
  <protectedRanges>
    <protectedRange sqref="A7 A18" name="Intervalo1"/>
  </protectedRanges>
  <mergeCells count="10">
    <mergeCell ref="A16:F16"/>
    <mergeCell ref="A17:F17"/>
    <mergeCell ref="A18:G18"/>
    <mergeCell ref="A25:F25"/>
    <mergeCell ref="A1:D1"/>
    <mergeCell ref="A2:B2"/>
    <mergeCell ref="A3:B3"/>
    <mergeCell ref="A4:B4"/>
    <mergeCell ref="A5:F5"/>
    <mergeCell ref="A7:G7"/>
  </mergeCells>
  <conditionalFormatting sqref="A5">
    <cfRule type="containsText" dxfId="1" priority="1" operator="containsText" text="COMPLEMENTO DE OS">
      <formula>NOT(ISERROR(SEARCH("COMPLEMENTO DE OS",A5)))</formula>
    </cfRule>
    <cfRule type="containsText" dxfId="0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F1102"/>
  <sheetViews>
    <sheetView zoomScale="112" zoomScaleNormal="112" workbookViewId="0">
      <pane ySplit="1" topLeftCell="A55" activePane="bottomLeft" state="frozen"/>
      <selection pane="bottomLeft" activeCell="A95" sqref="A95"/>
    </sheetView>
  </sheetViews>
  <sheetFormatPr defaultRowHeight="15" x14ac:dyDescent="0.25"/>
  <cols>
    <col min="1" max="1" width="8" bestFit="1" customWidth="1"/>
    <col min="2" max="2" width="14" bestFit="1" customWidth="1"/>
    <col min="3" max="3" width="97.28515625" bestFit="1" customWidth="1"/>
    <col min="4" max="4" width="27.28515625" style="41" bestFit="1" customWidth="1"/>
    <col min="5" max="5" width="12.7109375" style="47" bestFit="1" customWidth="1"/>
    <col min="6" max="6" width="23.85546875" bestFit="1" customWidth="1"/>
  </cols>
  <sheetData>
    <row r="1" spans="1:6" x14ac:dyDescent="0.25">
      <c r="A1" s="43" t="s">
        <v>13</v>
      </c>
      <c r="B1" s="44" t="s">
        <v>59</v>
      </c>
      <c r="C1" s="43" t="s">
        <v>28</v>
      </c>
      <c r="D1" s="45" t="s">
        <v>39</v>
      </c>
      <c r="E1" s="42" t="s">
        <v>40</v>
      </c>
    </row>
    <row r="2" spans="1:6" hidden="1" x14ac:dyDescent="0.25">
      <c r="A2" s="40">
        <v>6200614</v>
      </c>
      <c r="B2" s="40" t="s">
        <v>113</v>
      </c>
      <c r="C2" s="40" t="s">
        <v>60</v>
      </c>
      <c r="D2" s="51">
        <v>778.02</v>
      </c>
      <c r="E2" s="46">
        <v>2363767</v>
      </c>
      <c r="F2" s="50"/>
    </row>
    <row r="3" spans="1:6" hidden="1" x14ac:dyDescent="0.25">
      <c r="A3" s="40">
        <v>6200615</v>
      </c>
      <c r="B3" s="40" t="s">
        <v>113</v>
      </c>
      <c r="C3" s="40" t="s">
        <v>61</v>
      </c>
      <c r="D3" s="51">
        <v>778.02</v>
      </c>
      <c r="E3" s="46">
        <v>2363767</v>
      </c>
      <c r="F3" s="50"/>
    </row>
    <row r="4" spans="1:6" hidden="1" x14ac:dyDescent="0.25">
      <c r="A4" s="40">
        <v>6200616</v>
      </c>
      <c r="B4" s="40" t="s">
        <v>113</v>
      </c>
      <c r="C4" s="40" t="s">
        <v>62</v>
      </c>
      <c r="D4" s="51">
        <v>778.02</v>
      </c>
      <c r="E4" s="46">
        <v>2363767</v>
      </c>
      <c r="F4" s="50"/>
    </row>
    <row r="5" spans="1:6" hidden="1" x14ac:dyDescent="0.25">
      <c r="A5" s="40">
        <v>6200617</v>
      </c>
      <c r="B5" s="40" t="s">
        <v>113</v>
      </c>
      <c r="C5" s="40" t="s">
        <v>63</v>
      </c>
      <c r="D5" s="51">
        <v>897.73</v>
      </c>
      <c r="E5" s="46">
        <v>2363767</v>
      </c>
      <c r="F5" s="50"/>
    </row>
    <row r="6" spans="1:6" hidden="1" x14ac:dyDescent="0.25">
      <c r="A6" s="40">
        <v>6200618</v>
      </c>
      <c r="B6" s="40" t="s">
        <v>113</v>
      </c>
      <c r="C6" s="40" t="s">
        <v>64</v>
      </c>
      <c r="D6" s="51">
        <v>897.73</v>
      </c>
      <c r="E6" s="46">
        <v>2363767</v>
      </c>
      <c r="F6" s="50"/>
    </row>
    <row r="7" spans="1:6" hidden="1" x14ac:dyDescent="0.25">
      <c r="A7" s="40">
        <v>6200619</v>
      </c>
      <c r="B7" s="40" t="s">
        <v>113</v>
      </c>
      <c r="C7" s="40" t="s">
        <v>65</v>
      </c>
      <c r="D7" s="51">
        <v>897.73</v>
      </c>
      <c r="E7" s="46">
        <v>2363767</v>
      </c>
      <c r="F7" s="50"/>
    </row>
    <row r="8" spans="1:6" hidden="1" x14ac:dyDescent="0.25">
      <c r="A8" s="40">
        <v>6200620</v>
      </c>
      <c r="B8" s="40" t="s">
        <v>113</v>
      </c>
      <c r="C8" s="40" t="s">
        <v>66</v>
      </c>
      <c r="D8" s="51">
        <v>1017.42</v>
      </c>
      <c r="E8" s="46">
        <v>2363767</v>
      </c>
      <c r="F8" s="50"/>
    </row>
    <row r="9" spans="1:6" hidden="1" x14ac:dyDescent="0.25">
      <c r="A9" s="40">
        <v>6200621</v>
      </c>
      <c r="B9" s="40" t="s">
        <v>113</v>
      </c>
      <c r="C9" s="40" t="s">
        <v>67</v>
      </c>
      <c r="D9" s="51">
        <v>1017.42</v>
      </c>
      <c r="E9" s="46">
        <v>2363767</v>
      </c>
      <c r="F9" s="50"/>
    </row>
    <row r="10" spans="1:6" hidden="1" x14ac:dyDescent="0.25">
      <c r="A10" s="40">
        <v>6200622</v>
      </c>
      <c r="B10" s="40" t="s">
        <v>113</v>
      </c>
      <c r="C10" s="40" t="s">
        <v>68</v>
      </c>
      <c r="D10" s="51">
        <v>1017.42</v>
      </c>
      <c r="E10" s="46">
        <v>2363767</v>
      </c>
      <c r="F10" s="50"/>
    </row>
    <row r="11" spans="1:6" hidden="1" x14ac:dyDescent="0.25">
      <c r="A11" s="40">
        <v>6200623</v>
      </c>
      <c r="B11" s="40" t="s">
        <v>113</v>
      </c>
      <c r="C11" s="40" t="s">
        <v>69</v>
      </c>
      <c r="D11" s="51">
        <v>1196.96</v>
      </c>
      <c r="E11" s="46">
        <v>2363767</v>
      </c>
      <c r="F11" s="50"/>
    </row>
    <row r="12" spans="1:6" hidden="1" x14ac:dyDescent="0.25">
      <c r="A12" s="40">
        <v>6200624</v>
      </c>
      <c r="B12" s="40" t="s">
        <v>113</v>
      </c>
      <c r="C12" s="40" t="s">
        <v>70</v>
      </c>
      <c r="D12" s="51">
        <v>1196.96</v>
      </c>
      <c r="E12" s="46">
        <v>2363767</v>
      </c>
      <c r="F12" s="50"/>
    </row>
    <row r="13" spans="1:6" hidden="1" x14ac:dyDescent="0.25">
      <c r="A13" s="40">
        <v>6200625</v>
      </c>
      <c r="B13" s="40" t="s">
        <v>113</v>
      </c>
      <c r="C13" s="40" t="s">
        <v>71</v>
      </c>
      <c r="D13" s="51">
        <v>1196.96</v>
      </c>
      <c r="E13" s="46">
        <v>2363767</v>
      </c>
      <c r="F13" s="50"/>
    </row>
    <row r="14" spans="1:6" hidden="1" x14ac:dyDescent="0.25">
      <c r="A14" s="40">
        <v>6200626</v>
      </c>
      <c r="B14" s="40" t="s">
        <v>113</v>
      </c>
      <c r="C14" s="40" t="s">
        <v>72</v>
      </c>
      <c r="D14" s="51">
        <v>1436.35</v>
      </c>
      <c r="E14" s="46">
        <v>2363767</v>
      </c>
      <c r="F14" s="50"/>
    </row>
    <row r="15" spans="1:6" hidden="1" x14ac:dyDescent="0.25">
      <c r="A15" s="40">
        <v>6200627</v>
      </c>
      <c r="B15" s="40" t="s">
        <v>113</v>
      </c>
      <c r="C15" s="40" t="s">
        <v>73</v>
      </c>
      <c r="D15" s="51">
        <v>1436.35</v>
      </c>
      <c r="E15" s="46">
        <v>2363767</v>
      </c>
      <c r="F15" s="50"/>
    </row>
    <row r="16" spans="1:6" hidden="1" x14ac:dyDescent="0.25">
      <c r="A16" s="40">
        <v>6200628</v>
      </c>
      <c r="B16" s="40" t="s">
        <v>113</v>
      </c>
      <c r="C16" s="40" t="s">
        <v>74</v>
      </c>
      <c r="D16" s="51">
        <v>1436.35</v>
      </c>
      <c r="E16" s="46">
        <v>2363767</v>
      </c>
      <c r="F16" s="50"/>
    </row>
    <row r="17" spans="1:6" hidden="1" x14ac:dyDescent="0.25">
      <c r="A17" s="40">
        <v>6200629</v>
      </c>
      <c r="B17" s="40" t="s">
        <v>113</v>
      </c>
      <c r="C17" s="40" t="s">
        <v>75</v>
      </c>
      <c r="D17" s="51">
        <v>1436.35</v>
      </c>
      <c r="E17" s="46">
        <v>2363767</v>
      </c>
      <c r="F17" s="50"/>
    </row>
    <row r="18" spans="1:6" hidden="1" x14ac:dyDescent="0.25">
      <c r="A18" s="40">
        <v>6200659</v>
      </c>
      <c r="B18" s="40" t="s">
        <v>113</v>
      </c>
      <c r="C18" s="40" t="s">
        <v>76</v>
      </c>
      <c r="D18" s="51">
        <v>25.15</v>
      </c>
      <c r="E18" s="46">
        <v>2363767</v>
      </c>
      <c r="F18" s="50"/>
    </row>
    <row r="19" spans="1:6" hidden="1" x14ac:dyDescent="0.25">
      <c r="A19" s="40">
        <v>6200663</v>
      </c>
      <c r="B19" s="40" t="s">
        <v>113</v>
      </c>
      <c r="C19" s="40" t="s">
        <v>77</v>
      </c>
      <c r="D19" s="51">
        <v>35.909999999999997</v>
      </c>
      <c r="E19" s="46">
        <v>2363767</v>
      </c>
      <c r="F19" s="50"/>
    </row>
    <row r="20" spans="1:6" hidden="1" x14ac:dyDescent="0.25">
      <c r="A20" s="40">
        <v>6200657</v>
      </c>
      <c r="B20" s="40" t="s">
        <v>113</v>
      </c>
      <c r="C20" s="40" t="s">
        <v>78</v>
      </c>
      <c r="D20" s="51">
        <v>35.909999999999997</v>
      </c>
      <c r="E20" s="46">
        <v>2363767</v>
      </c>
      <c r="F20" s="50"/>
    </row>
    <row r="21" spans="1:6" hidden="1" x14ac:dyDescent="0.25">
      <c r="A21" s="40">
        <v>6200655</v>
      </c>
      <c r="B21" s="40" t="s">
        <v>113</v>
      </c>
      <c r="C21" s="40" t="s">
        <v>79</v>
      </c>
      <c r="D21" s="51">
        <v>44.28</v>
      </c>
      <c r="E21" s="46">
        <v>2363767</v>
      </c>
      <c r="F21" s="50"/>
    </row>
    <row r="22" spans="1:6" hidden="1" x14ac:dyDescent="0.25">
      <c r="A22" s="40">
        <v>6200653</v>
      </c>
      <c r="B22" s="40" t="s">
        <v>113</v>
      </c>
      <c r="C22" s="40" t="s">
        <v>80</v>
      </c>
      <c r="D22" s="51">
        <v>46.68</v>
      </c>
      <c r="E22" s="46">
        <v>2363767</v>
      </c>
      <c r="F22" s="50"/>
    </row>
    <row r="23" spans="1:6" hidden="1" x14ac:dyDescent="0.25">
      <c r="A23" s="40">
        <v>6200661</v>
      </c>
      <c r="B23" s="40" t="s">
        <v>113</v>
      </c>
      <c r="C23" s="40" t="s">
        <v>81</v>
      </c>
      <c r="D23" s="51">
        <v>51.47</v>
      </c>
      <c r="E23" s="46">
        <v>2363767</v>
      </c>
      <c r="F23" s="50"/>
    </row>
    <row r="24" spans="1:6" hidden="1" x14ac:dyDescent="0.25">
      <c r="A24" s="40">
        <v>6200671</v>
      </c>
      <c r="B24" s="40" t="s">
        <v>113</v>
      </c>
      <c r="C24" s="40" t="s">
        <v>82</v>
      </c>
      <c r="D24" s="51">
        <v>25.15</v>
      </c>
      <c r="E24" s="46">
        <v>2363767</v>
      </c>
      <c r="F24" s="50"/>
    </row>
    <row r="25" spans="1:6" hidden="1" x14ac:dyDescent="0.25">
      <c r="A25" s="40">
        <v>6200675</v>
      </c>
      <c r="B25" s="40" t="s">
        <v>113</v>
      </c>
      <c r="C25" s="40" t="s">
        <v>83</v>
      </c>
      <c r="D25" s="51">
        <v>34.700000000000003</v>
      </c>
      <c r="E25" s="46">
        <v>2363767</v>
      </c>
      <c r="F25" s="50"/>
    </row>
    <row r="26" spans="1:6" hidden="1" x14ac:dyDescent="0.25">
      <c r="A26" s="40">
        <v>6200669</v>
      </c>
      <c r="B26" s="40" t="s">
        <v>113</v>
      </c>
      <c r="C26" s="40" t="s">
        <v>84</v>
      </c>
      <c r="D26" s="51">
        <v>35.909999999999997</v>
      </c>
      <c r="E26" s="46">
        <v>2363767</v>
      </c>
      <c r="F26" s="50"/>
    </row>
    <row r="27" spans="1:6" hidden="1" x14ac:dyDescent="0.25">
      <c r="A27" s="40">
        <v>6200667</v>
      </c>
      <c r="B27" s="40" t="s">
        <v>113</v>
      </c>
      <c r="C27" s="40" t="s">
        <v>85</v>
      </c>
      <c r="D27" s="51">
        <v>39.5</v>
      </c>
      <c r="E27" s="46">
        <v>2363767</v>
      </c>
      <c r="F27" s="50"/>
    </row>
    <row r="28" spans="1:6" hidden="1" x14ac:dyDescent="0.25">
      <c r="A28" s="40">
        <v>6200665</v>
      </c>
      <c r="B28" s="40" t="s">
        <v>113</v>
      </c>
      <c r="C28" s="40" t="s">
        <v>86</v>
      </c>
      <c r="D28" s="51">
        <v>41.89</v>
      </c>
      <c r="E28" s="46">
        <v>2363767</v>
      </c>
      <c r="F28" s="50"/>
    </row>
    <row r="29" spans="1:6" hidden="1" x14ac:dyDescent="0.25">
      <c r="A29" s="40">
        <v>6200673</v>
      </c>
      <c r="B29" s="40" t="s">
        <v>113</v>
      </c>
      <c r="C29" s="40" t="s">
        <v>87</v>
      </c>
      <c r="D29" s="51">
        <v>46.68</v>
      </c>
      <c r="E29" s="46">
        <v>2363767</v>
      </c>
      <c r="F29" s="50"/>
    </row>
    <row r="30" spans="1:6" hidden="1" x14ac:dyDescent="0.25">
      <c r="A30" s="40">
        <v>6200658</v>
      </c>
      <c r="B30" s="40" t="s">
        <v>113</v>
      </c>
      <c r="C30" s="40" t="s">
        <v>88</v>
      </c>
      <c r="D30" s="51">
        <v>31.12</v>
      </c>
      <c r="E30" s="46">
        <v>2363767</v>
      </c>
      <c r="F30" s="50"/>
    </row>
    <row r="31" spans="1:6" hidden="1" x14ac:dyDescent="0.25">
      <c r="A31" s="40">
        <v>6200662</v>
      </c>
      <c r="B31" s="40" t="s">
        <v>113</v>
      </c>
      <c r="C31" s="40" t="s">
        <v>89</v>
      </c>
      <c r="D31" s="51">
        <v>39.5</v>
      </c>
      <c r="E31" s="46">
        <v>2363767</v>
      </c>
      <c r="F31" s="50"/>
    </row>
    <row r="32" spans="1:6" hidden="1" x14ac:dyDescent="0.25">
      <c r="A32" s="40">
        <v>6200656</v>
      </c>
      <c r="B32" s="40" t="s">
        <v>113</v>
      </c>
      <c r="C32" s="40" t="s">
        <v>90</v>
      </c>
      <c r="D32" s="51">
        <v>43.09</v>
      </c>
      <c r="E32" s="46">
        <v>2363767</v>
      </c>
      <c r="F32" s="50"/>
    </row>
    <row r="33" spans="1:6" hidden="1" x14ac:dyDescent="0.25">
      <c r="A33" s="40">
        <v>6200654</v>
      </c>
      <c r="B33" s="40" t="s">
        <v>113</v>
      </c>
      <c r="C33" s="40" t="s">
        <v>91</v>
      </c>
      <c r="D33" s="51">
        <v>45.48</v>
      </c>
      <c r="E33" s="46">
        <v>2363767</v>
      </c>
      <c r="F33" s="50"/>
    </row>
    <row r="34" spans="1:6" hidden="1" x14ac:dyDescent="0.25">
      <c r="A34" s="40">
        <v>6200652</v>
      </c>
      <c r="B34" s="40" t="s">
        <v>113</v>
      </c>
      <c r="C34" s="40" t="s">
        <v>92</v>
      </c>
      <c r="D34" s="51">
        <v>47.88</v>
      </c>
      <c r="E34" s="46">
        <v>2363767</v>
      </c>
      <c r="F34" s="50"/>
    </row>
    <row r="35" spans="1:6" hidden="1" x14ac:dyDescent="0.25">
      <c r="A35" s="40">
        <v>6200660</v>
      </c>
      <c r="B35" s="40" t="s">
        <v>113</v>
      </c>
      <c r="C35" s="40" t="s">
        <v>93</v>
      </c>
      <c r="D35" s="51">
        <v>51.47</v>
      </c>
      <c r="E35" s="46">
        <v>2363767</v>
      </c>
      <c r="F35" s="50"/>
    </row>
    <row r="36" spans="1:6" hidden="1" x14ac:dyDescent="0.25">
      <c r="A36" s="40">
        <v>6200670</v>
      </c>
      <c r="B36" s="40" t="s">
        <v>113</v>
      </c>
      <c r="C36" s="40" t="s">
        <v>94</v>
      </c>
      <c r="D36" s="51">
        <v>31.12</v>
      </c>
      <c r="E36" s="46">
        <v>2363767</v>
      </c>
      <c r="F36" s="50"/>
    </row>
    <row r="37" spans="1:6" hidden="1" x14ac:dyDescent="0.25">
      <c r="A37" s="40">
        <v>6200674</v>
      </c>
      <c r="B37" s="40" t="s">
        <v>113</v>
      </c>
      <c r="C37" s="40" t="s">
        <v>95</v>
      </c>
      <c r="D37" s="51">
        <v>34.700000000000003</v>
      </c>
      <c r="E37" s="46">
        <v>2363767</v>
      </c>
      <c r="F37" s="50"/>
    </row>
    <row r="38" spans="1:6" hidden="1" x14ac:dyDescent="0.25">
      <c r="A38" s="40">
        <v>6200668</v>
      </c>
      <c r="B38" s="40" t="s">
        <v>113</v>
      </c>
      <c r="C38" s="40" t="s">
        <v>96</v>
      </c>
      <c r="D38" s="51">
        <v>37.1</v>
      </c>
      <c r="E38" s="46">
        <v>2363767</v>
      </c>
      <c r="F38" s="50"/>
    </row>
    <row r="39" spans="1:6" hidden="1" x14ac:dyDescent="0.25">
      <c r="A39" s="40">
        <v>6200666</v>
      </c>
      <c r="B39" s="40" t="s">
        <v>113</v>
      </c>
      <c r="C39" s="40" t="s">
        <v>97</v>
      </c>
      <c r="D39" s="51">
        <v>39.5</v>
      </c>
      <c r="E39" s="46">
        <v>2363767</v>
      </c>
      <c r="F39" s="50"/>
    </row>
    <row r="40" spans="1:6" hidden="1" x14ac:dyDescent="0.25">
      <c r="A40" s="40">
        <v>6200664</v>
      </c>
      <c r="B40" s="40" t="s">
        <v>113</v>
      </c>
      <c r="C40" s="40" t="s">
        <v>98</v>
      </c>
      <c r="D40" s="51">
        <v>43.09</v>
      </c>
      <c r="E40" s="46">
        <v>2363767</v>
      </c>
      <c r="F40" s="50"/>
    </row>
    <row r="41" spans="1:6" hidden="1" x14ac:dyDescent="0.25">
      <c r="A41" s="40">
        <v>6200672</v>
      </c>
      <c r="B41" s="40" t="s">
        <v>113</v>
      </c>
      <c r="C41" s="40" t="s">
        <v>99</v>
      </c>
      <c r="D41" s="51">
        <v>46.68</v>
      </c>
      <c r="E41" s="46">
        <v>2363767</v>
      </c>
      <c r="F41" s="50"/>
    </row>
    <row r="42" spans="1:6" hidden="1" x14ac:dyDescent="0.25">
      <c r="A42" s="40">
        <v>6200698</v>
      </c>
      <c r="B42" s="40" t="s">
        <v>113</v>
      </c>
      <c r="C42" s="40" t="s">
        <v>100</v>
      </c>
      <c r="D42" s="51">
        <v>20.34</v>
      </c>
      <c r="E42" s="46">
        <v>2363767</v>
      </c>
      <c r="F42" s="50"/>
    </row>
    <row r="43" spans="1:6" hidden="1" x14ac:dyDescent="0.25">
      <c r="A43" s="40">
        <v>6200699</v>
      </c>
      <c r="B43" s="40" t="s">
        <v>113</v>
      </c>
      <c r="C43" s="40" t="s">
        <v>101</v>
      </c>
      <c r="D43" s="51">
        <v>23.94</v>
      </c>
      <c r="E43" s="46">
        <v>2363767</v>
      </c>
      <c r="F43" s="50"/>
    </row>
    <row r="44" spans="1:6" hidden="1" x14ac:dyDescent="0.25">
      <c r="A44" s="40">
        <v>6200676</v>
      </c>
      <c r="B44" s="40" t="s">
        <v>113</v>
      </c>
      <c r="C44" s="40" t="s">
        <v>102</v>
      </c>
      <c r="D44" s="51">
        <v>263.33999999999997</v>
      </c>
      <c r="E44" s="46">
        <v>2363767</v>
      </c>
      <c r="F44" s="50"/>
    </row>
    <row r="45" spans="1:6" hidden="1" x14ac:dyDescent="0.25">
      <c r="A45" s="40">
        <v>6200690</v>
      </c>
      <c r="B45" s="40" t="s">
        <v>113</v>
      </c>
      <c r="C45" s="40" t="s">
        <v>103</v>
      </c>
      <c r="D45" s="51">
        <v>31.12</v>
      </c>
      <c r="E45" s="46">
        <v>2363767</v>
      </c>
      <c r="F45" s="50"/>
    </row>
    <row r="46" spans="1:6" hidden="1" x14ac:dyDescent="0.25">
      <c r="A46" s="40">
        <v>6200677</v>
      </c>
      <c r="B46" s="40" t="s">
        <v>113</v>
      </c>
      <c r="C46" s="40" t="s">
        <v>104</v>
      </c>
      <c r="D46" s="51">
        <v>658.32</v>
      </c>
      <c r="E46" s="46">
        <v>2363767</v>
      </c>
      <c r="F46" s="50"/>
    </row>
    <row r="47" spans="1:6" hidden="1" x14ac:dyDescent="0.25">
      <c r="A47" s="40">
        <v>6200678</v>
      </c>
      <c r="B47" s="40" t="s">
        <v>113</v>
      </c>
      <c r="C47" s="40" t="s">
        <v>105</v>
      </c>
      <c r="D47" s="51">
        <v>31.12</v>
      </c>
      <c r="E47" s="46">
        <v>2363767</v>
      </c>
      <c r="F47" s="50"/>
    </row>
    <row r="48" spans="1:6" hidden="1" x14ac:dyDescent="0.25">
      <c r="A48" s="40">
        <v>6200679</v>
      </c>
      <c r="B48" s="40" t="s">
        <v>113</v>
      </c>
      <c r="C48" s="40" t="s">
        <v>106</v>
      </c>
      <c r="D48" s="51">
        <v>59.85</v>
      </c>
      <c r="E48" s="46">
        <v>2363767</v>
      </c>
      <c r="F48" s="50"/>
    </row>
    <row r="49" spans="1:6" hidden="1" x14ac:dyDescent="0.25">
      <c r="A49" s="40">
        <v>6200691</v>
      </c>
      <c r="B49" s="40" t="s">
        <v>113</v>
      </c>
      <c r="C49" s="40" t="s">
        <v>107</v>
      </c>
      <c r="D49" s="51">
        <v>311.22000000000003</v>
      </c>
      <c r="E49" s="46">
        <v>2363767</v>
      </c>
      <c r="F49" s="50"/>
    </row>
    <row r="50" spans="1:6" hidden="1" x14ac:dyDescent="0.25">
      <c r="A50" s="40">
        <v>6200689</v>
      </c>
      <c r="B50" s="40" t="s">
        <v>113</v>
      </c>
      <c r="C50" s="40" t="s">
        <v>108</v>
      </c>
      <c r="D50" s="51">
        <v>101.74</v>
      </c>
      <c r="E50" s="46">
        <v>2363767</v>
      </c>
      <c r="F50" s="50"/>
    </row>
    <row r="51" spans="1:6" hidden="1" x14ac:dyDescent="0.25">
      <c r="A51" s="40">
        <v>6200680</v>
      </c>
      <c r="B51" s="40" t="s">
        <v>113</v>
      </c>
      <c r="C51" s="40" t="s">
        <v>109</v>
      </c>
      <c r="D51" s="51">
        <v>215.45</v>
      </c>
      <c r="E51" s="46">
        <v>2363767</v>
      </c>
      <c r="F51" s="50"/>
    </row>
    <row r="52" spans="1:6" hidden="1" x14ac:dyDescent="0.25">
      <c r="A52" s="40">
        <v>6201115</v>
      </c>
      <c r="B52" s="40" t="s">
        <v>113</v>
      </c>
      <c r="C52" s="40" t="s">
        <v>110</v>
      </c>
      <c r="D52" s="51">
        <v>1.25</v>
      </c>
      <c r="E52" s="46">
        <v>2363767</v>
      </c>
      <c r="F52" s="50"/>
    </row>
    <row r="53" spans="1:6" hidden="1" x14ac:dyDescent="0.25">
      <c r="A53" s="40">
        <v>6200704</v>
      </c>
      <c r="B53" s="40" t="s">
        <v>113</v>
      </c>
      <c r="C53" s="40" t="s">
        <v>111</v>
      </c>
      <c r="D53" s="51">
        <v>107.73</v>
      </c>
      <c r="E53" s="46">
        <v>2363767</v>
      </c>
      <c r="F53" s="50"/>
    </row>
    <row r="54" spans="1:6" hidden="1" x14ac:dyDescent="0.25">
      <c r="A54" s="40">
        <v>6200703</v>
      </c>
      <c r="B54" s="40" t="s">
        <v>113</v>
      </c>
      <c r="C54" s="40" t="s">
        <v>112</v>
      </c>
      <c r="D54" s="51">
        <v>47.88</v>
      </c>
      <c r="E54" s="46">
        <v>2363767</v>
      </c>
      <c r="F54" s="50"/>
    </row>
    <row r="55" spans="1:6" x14ac:dyDescent="0.25">
      <c r="A55" s="40">
        <v>6200756</v>
      </c>
      <c r="B55" s="40" t="s">
        <v>114</v>
      </c>
      <c r="C55" s="40" t="s">
        <v>115</v>
      </c>
      <c r="D55" s="51">
        <v>313.89</v>
      </c>
      <c r="E55" s="46">
        <v>2363744</v>
      </c>
      <c r="F55" s="50"/>
    </row>
    <row r="56" spans="1:6" hidden="1" x14ac:dyDescent="0.25">
      <c r="A56" s="40">
        <v>6200757</v>
      </c>
      <c r="B56" s="40" t="s">
        <v>114</v>
      </c>
      <c r="C56" s="40" t="s">
        <v>116</v>
      </c>
      <c r="D56" s="51">
        <v>313.89</v>
      </c>
      <c r="E56" s="46">
        <v>2363744</v>
      </c>
      <c r="F56" s="50"/>
    </row>
    <row r="57" spans="1:6" hidden="1" x14ac:dyDescent="0.25">
      <c r="A57" s="40">
        <v>6200758</v>
      </c>
      <c r="B57" s="40" t="s">
        <v>114</v>
      </c>
      <c r="C57" s="40" t="s">
        <v>117</v>
      </c>
      <c r="D57" s="51">
        <v>313.89</v>
      </c>
      <c r="E57" s="46">
        <v>2363744</v>
      </c>
      <c r="F57" s="50"/>
    </row>
    <row r="58" spans="1:6" hidden="1" x14ac:dyDescent="0.25">
      <c r="A58" s="40">
        <v>6200759</v>
      </c>
      <c r="B58" s="40" t="s">
        <v>114</v>
      </c>
      <c r="C58" s="40" t="s">
        <v>118</v>
      </c>
      <c r="D58" s="51">
        <v>236.1</v>
      </c>
      <c r="E58" s="46">
        <v>2363744</v>
      </c>
      <c r="F58" s="50"/>
    </row>
    <row r="59" spans="1:6" hidden="1" x14ac:dyDescent="0.25">
      <c r="A59" s="40">
        <v>6200760</v>
      </c>
      <c r="B59" s="40" t="s">
        <v>114</v>
      </c>
      <c r="C59" s="40" t="s">
        <v>119</v>
      </c>
      <c r="D59" s="51">
        <v>313.89</v>
      </c>
      <c r="E59" s="46">
        <v>2363744</v>
      </c>
      <c r="F59" s="50"/>
    </row>
    <row r="60" spans="1:6" hidden="1" x14ac:dyDescent="0.25">
      <c r="A60" s="40">
        <v>6200761</v>
      </c>
      <c r="B60" s="40" t="s">
        <v>114</v>
      </c>
      <c r="C60" s="40" t="s">
        <v>120</v>
      </c>
      <c r="D60" s="51">
        <v>236.1</v>
      </c>
      <c r="E60" s="46">
        <v>2363744</v>
      </c>
      <c r="F60" s="50"/>
    </row>
    <row r="61" spans="1:6" hidden="1" x14ac:dyDescent="0.25">
      <c r="A61" s="40">
        <v>6200762</v>
      </c>
      <c r="B61" s="40" t="s">
        <v>114</v>
      </c>
      <c r="C61" s="40" t="s">
        <v>121</v>
      </c>
      <c r="D61" s="51">
        <v>313.89</v>
      </c>
      <c r="E61" s="46">
        <v>2363744</v>
      </c>
      <c r="F61" s="50"/>
    </row>
    <row r="62" spans="1:6" hidden="1" x14ac:dyDescent="0.25">
      <c r="A62" s="40">
        <v>6200763</v>
      </c>
      <c r="B62" s="40" t="s">
        <v>114</v>
      </c>
      <c r="C62" s="40" t="s">
        <v>122</v>
      </c>
      <c r="D62" s="51">
        <v>393.06</v>
      </c>
      <c r="E62" s="46">
        <v>2363744</v>
      </c>
      <c r="F62" s="50"/>
    </row>
    <row r="63" spans="1:6" hidden="1" x14ac:dyDescent="0.25">
      <c r="A63" s="40">
        <v>6200764</v>
      </c>
      <c r="B63" s="40" t="s">
        <v>114</v>
      </c>
      <c r="C63" s="40" t="s">
        <v>123</v>
      </c>
      <c r="D63" s="51">
        <v>3455.51</v>
      </c>
      <c r="E63" s="46">
        <v>2363744</v>
      </c>
      <c r="F63" s="50"/>
    </row>
    <row r="64" spans="1:6" hidden="1" x14ac:dyDescent="0.25">
      <c r="A64" s="40">
        <v>6200765</v>
      </c>
      <c r="B64" s="40" t="s">
        <v>114</v>
      </c>
      <c r="C64" s="40" t="s">
        <v>124</v>
      </c>
      <c r="D64" s="51">
        <v>4398.57</v>
      </c>
      <c r="E64" s="46">
        <v>2363744</v>
      </c>
      <c r="F64" s="50"/>
    </row>
    <row r="65" spans="1:6" hidden="1" x14ac:dyDescent="0.25">
      <c r="A65" s="40">
        <v>6200766</v>
      </c>
      <c r="B65" s="40" t="s">
        <v>114</v>
      </c>
      <c r="C65" s="40" t="s">
        <v>125</v>
      </c>
      <c r="D65" s="51">
        <v>5340.21</v>
      </c>
      <c r="E65" s="46">
        <v>2363744</v>
      </c>
      <c r="F65" s="50"/>
    </row>
    <row r="66" spans="1:6" hidden="1" x14ac:dyDescent="0.25">
      <c r="A66" s="40">
        <v>6200767</v>
      </c>
      <c r="B66" s="40" t="s">
        <v>114</v>
      </c>
      <c r="C66" s="40" t="s">
        <v>126</v>
      </c>
      <c r="D66" s="51">
        <v>470.8</v>
      </c>
      <c r="E66" s="46">
        <v>2363744</v>
      </c>
      <c r="F66" s="50"/>
    </row>
    <row r="67" spans="1:6" hidden="1" x14ac:dyDescent="0.25">
      <c r="A67" s="40">
        <v>6200768</v>
      </c>
      <c r="B67" s="40" t="s">
        <v>114</v>
      </c>
      <c r="C67" s="40" t="s">
        <v>127</v>
      </c>
      <c r="D67" s="51">
        <v>22.62</v>
      </c>
      <c r="E67" s="46">
        <v>2363744</v>
      </c>
      <c r="F67" s="50"/>
    </row>
    <row r="68" spans="1:6" hidden="1" x14ac:dyDescent="0.25">
      <c r="A68" s="40">
        <v>6200769</v>
      </c>
      <c r="B68" s="40" t="s">
        <v>114</v>
      </c>
      <c r="C68" s="40" t="s">
        <v>128</v>
      </c>
      <c r="D68" s="51">
        <v>26.86</v>
      </c>
      <c r="E68" s="46">
        <v>2363744</v>
      </c>
      <c r="F68" s="50"/>
    </row>
    <row r="69" spans="1:6" hidden="1" x14ac:dyDescent="0.25">
      <c r="A69" s="40">
        <v>6200772</v>
      </c>
      <c r="B69" s="40" t="s">
        <v>114</v>
      </c>
      <c r="C69" s="40" t="s">
        <v>129</v>
      </c>
      <c r="D69" s="51">
        <v>36.840000000000003</v>
      </c>
      <c r="E69" s="46">
        <v>2363744</v>
      </c>
      <c r="F69" s="50"/>
    </row>
    <row r="70" spans="1:6" hidden="1" x14ac:dyDescent="0.25">
      <c r="A70" s="40">
        <v>6200773</v>
      </c>
      <c r="B70" s="40" t="s">
        <v>114</v>
      </c>
      <c r="C70" s="40" t="s">
        <v>130</v>
      </c>
      <c r="D70" s="51">
        <v>42.42</v>
      </c>
      <c r="E70" s="46">
        <v>2363744</v>
      </c>
      <c r="F70" s="50"/>
    </row>
    <row r="71" spans="1:6" hidden="1" x14ac:dyDescent="0.25">
      <c r="A71" s="40">
        <v>6200770</v>
      </c>
      <c r="B71" s="40" t="s">
        <v>114</v>
      </c>
      <c r="C71" s="40" t="s">
        <v>131</v>
      </c>
      <c r="D71" s="51">
        <v>39.590000000000003</v>
      </c>
      <c r="E71" s="46">
        <v>2363744</v>
      </c>
      <c r="F71" s="50"/>
    </row>
    <row r="72" spans="1:6" hidden="1" x14ac:dyDescent="0.25">
      <c r="A72" s="40">
        <v>6200771</v>
      </c>
      <c r="B72" s="40" t="s">
        <v>114</v>
      </c>
      <c r="C72" s="40" t="s">
        <v>132</v>
      </c>
      <c r="D72" s="51">
        <v>42.42</v>
      </c>
      <c r="E72" s="46">
        <v>2363744</v>
      </c>
      <c r="F72" s="50"/>
    </row>
    <row r="73" spans="1:6" hidden="1" x14ac:dyDescent="0.25">
      <c r="A73" s="40">
        <v>6200774</v>
      </c>
      <c r="B73" s="40" t="s">
        <v>114</v>
      </c>
      <c r="C73" s="40" t="s">
        <v>133</v>
      </c>
      <c r="D73" s="51">
        <v>282.79000000000002</v>
      </c>
      <c r="E73" s="46">
        <v>2363744</v>
      </c>
      <c r="F73" s="50"/>
    </row>
    <row r="74" spans="1:6" hidden="1" x14ac:dyDescent="0.25">
      <c r="A74" s="40">
        <v>6200775</v>
      </c>
      <c r="B74" s="40" t="s">
        <v>114</v>
      </c>
      <c r="C74" s="40" t="s">
        <v>134</v>
      </c>
      <c r="D74" s="51">
        <v>282.79000000000002</v>
      </c>
      <c r="E74" s="46">
        <v>2363744</v>
      </c>
      <c r="F74" s="50"/>
    </row>
    <row r="75" spans="1:6" hidden="1" x14ac:dyDescent="0.25">
      <c r="A75" s="40">
        <v>6200776</v>
      </c>
      <c r="B75" s="40" t="s">
        <v>114</v>
      </c>
      <c r="C75" s="40" t="s">
        <v>135</v>
      </c>
      <c r="D75" s="51">
        <v>282.79000000000002</v>
      </c>
      <c r="E75" s="46">
        <v>2363744</v>
      </c>
      <c r="F75" s="50"/>
    </row>
    <row r="76" spans="1:6" hidden="1" x14ac:dyDescent="0.25">
      <c r="A76" s="40">
        <v>6200777</v>
      </c>
      <c r="B76" s="40" t="s">
        <v>114</v>
      </c>
      <c r="C76" s="40" t="s">
        <v>136</v>
      </c>
      <c r="D76" s="51">
        <v>313.89</v>
      </c>
      <c r="E76" s="46">
        <v>2363744</v>
      </c>
      <c r="F76" s="50"/>
    </row>
    <row r="77" spans="1:6" hidden="1" x14ac:dyDescent="0.25">
      <c r="A77" s="40">
        <v>6200778</v>
      </c>
      <c r="B77" s="40" t="s">
        <v>114</v>
      </c>
      <c r="C77" s="40" t="s">
        <v>137</v>
      </c>
      <c r="D77" s="51">
        <v>132.9</v>
      </c>
      <c r="E77" s="46">
        <v>2363744</v>
      </c>
      <c r="F77" s="50"/>
    </row>
    <row r="78" spans="1:6" hidden="1" x14ac:dyDescent="0.25">
      <c r="A78" s="40">
        <v>6200779</v>
      </c>
      <c r="B78" s="40" t="s">
        <v>114</v>
      </c>
      <c r="C78" s="40" t="s">
        <v>138</v>
      </c>
      <c r="D78" s="51">
        <v>156.91999999999999</v>
      </c>
      <c r="E78" s="46">
        <v>2363744</v>
      </c>
      <c r="F78" s="50"/>
    </row>
    <row r="79" spans="1:6" hidden="1" x14ac:dyDescent="0.25">
      <c r="A79" s="40">
        <v>6200780</v>
      </c>
      <c r="B79" s="40" t="s">
        <v>114</v>
      </c>
      <c r="C79" s="40" t="s">
        <v>139</v>
      </c>
      <c r="D79" s="51">
        <v>132.9</v>
      </c>
      <c r="E79" s="46">
        <v>2363744</v>
      </c>
      <c r="F79" s="50"/>
    </row>
    <row r="80" spans="1:6" hidden="1" x14ac:dyDescent="0.25">
      <c r="A80" s="40">
        <v>6200781</v>
      </c>
      <c r="B80" s="40" t="s">
        <v>114</v>
      </c>
      <c r="C80" s="40" t="s">
        <v>140</v>
      </c>
      <c r="D80" s="51">
        <v>156.91999999999999</v>
      </c>
      <c r="E80" s="46">
        <v>2363744</v>
      </c>
      <c r="F80" s="50"/>
    </row>
    <row r="81" spans="1:6" hidden="1" x14ac:dyDescent="0.25">
      <c r="A81" s="40">
        <v>6200782</v>
      </c>
      <c r="B81" s="40" t="s">
        <v>114</v>
      </c>
      <c r="C81" s="40" t="s">
        <v>141</v>
      </c>
      <c r="D81" s="51">
        <v>125.83</v>
      </c>
      <c r="E81" s="46">
        <v>2363744</v>
      </c>
      <c r="F81" s="50"/>
    </row>
    <row r="82" spans="1:6" hidden="1" x14ac:dyDescent="0.25">
      <c r="A82" s="40">
        <v>6200783</v>
      </c>
      <c r="B82" s="40" t="s">
        <v>114</v>
      </c>
      <c r="C82" s="40" t="s">
        <v>142</v>
      </c>
      <c r="D82" s="51">
        <v>313.89</v>
      </c>
      <c r="E82" s="46">
        <v>2363744</v>
      </c>
      <c r="F82" s="50"/>
    </row>
    <row r="83" spans="1:6" hidden="1" x14ac:dyDescent="0.25">
      <c r="A83" s="40">
        <v>6200784</v>
      </c>
      <c r="B83" s="40" t="s">
        <v>114</v>
      </c>
      <c r="C83" s="40" t="s">
        <v>143</v>
      </c>
      <c r="D83" s="51">
        <v>377.51</v>
      </c>
      <c r="E83" s="46">
        <v>2363744</v>
      </c>
      <c r="F83" s="50"/>
    </row>
    <row r="84" spans="1:6" hidden="1" x14ac:dyDescent="0.25">
      <c r="A84" s="40">
        <v>6200785</v>
      </c>
      <c r="B84" s="40" t="s">
        <v>114</v>
      </c>
      <c r="C84" s="40" t="s">
        <v>144</v>
      </c>
      <c r="D84" s="51">
        <v>424.15</v>
      </c>
      <c r="E84" s="46">
        <v>2363744</v>
      </c>
      <c r="F84" s="50"/>
    </row>
    <row r="85" spans="1:6" hidden="1" x14ac:dyDescent="0.25">
      <c r="A85" s="40">
        <v>6200786</v>
      </c>
      <c r="B85" s="40" t="s">
        <v>114</v>
      </c>
      <c r="C85" s="40" t="s">
        <v>145</v>
      </c>
      <c r="D85" s="51">
        <v>470.8</v>
      </c>
      <c r="E85" s="46">
        <v>2363744</v>
      </c>
      <c r="F85" s="50"/>
    </row>
    <row r="86" spans="1:6" hidden="1" x14ac:dyDescent="0.25">
      <c r="A86" s="40">
        <v>6200787</v>
      </c>
      <c r="B86" s="40" t="s">
        <v>114</v>
      </c>
      <c r="C86" s="40" t="s">
        <v>146</v>
      </c>
      <c r="D86" s="51">
        <v>132.9</v>
      </c>
      <c r="E86" s="46">
        <v>2363744</v>
      </c>
      <c r="F86" s="50"/>
    </row>
    <row r="87" spans="1:6" hidden="1" x14ac:dyDescent="0.25">
      <c r="A87" s="40">
        <v>6200788</v>
      </c>
      <c r="B87" s="40" t="s">
        <v>114</v>
      </c>
      <c r="C87" s="40" t="s">
        <v>147</v>
      </c>
      <c r="D87" s="51">
        <v>313.89</v>
      </c>
      <c r="E87" s="46">
        <v>2363744</v>
      </c>
      <c r="F87" s="50"/>
    </row>
    <row r="88" spans="1:6" hidden="1" x14ac:dyDescent="0.25">
      <c r="A88" s="40">
        <v>6200789</v>
      </c>
      <c r="B88" s="40" t="s">
        <v>114</v>
      </c>
      <c r="C88" s="40" t="s">
        <v>148</v>
      </c>
      <c r="D88" s="51">
        <v>470.8</v>
      </c>
      <c r="E88" s="46">
        <v>2363744</v>
      </c>
      <c r="F88" s="50"/>
    </row>
    <row r="89" spans="1:6" hidden="1" x14ac:dyDescent="0.25">
      <c r="A89" s="40">
        <v>6200790</v>
      </c>
      <c r="B89" s="40" t="s">
        <v>114</v>
      </c>
      <c r="C89" s="40" t="s">
        <v>149</v>
      </c>
      <c r="D89" s="51">
        <v>596.66999999999996</v>
      </c>
      <c r="E89" s="46">
        <v>2363744</v>
      </c>
      <c r="F89" s="50"/>
    </row>
    <row r="90" spans="1:6" hidden="1" x14ac:dyDescent="0.25">
      <c r="A90" s="40">
        <v>6200791</v>
      </c>
      <c r="B90" s="40" t="s">
        <v>114</v>
      </c>
      <c r="C90" s="40" t="s">
        <v>150</v>
      </c>
      <c r="D90" s="51">
        <v>236.1</v>
      </c>
      <c r="E90" s="46">
        <v>2363744</v>
      </c>
      <c r="F90" s="50"/>
    </row>
    <row r="91" spans="1:6" hidden="1" x14ac:dyDescent="0.25">
      <c r="A91" s="40">
        <v>6200792</v>
      </c>
      <c r="B91" s="40" t="s">
        <v>114</v>
      </c>
      <c r="C91" s="40" t="s">
        <v>151</v>
      </c>
      <c r="D91" s="51">
        <v>24.02</v>
      </c>
      <c r="E91" s="46">
        <v>2363744</v>
      </c>
      <c r="F91" s="50"/>
    </row>
    <row r="92" spans="1:6" hidden="1" x14ac:dyDescent="0.25">
      <c r="A92" s="40">
        <v>6200793</v>
      </c>
      <c r="B92" s="40" t="s">
        <v>114</v>
      </c>
      <c r="C92" s="40" t="s">
        <v>152</v>
      </c>
      <c r="D92" s="51">
        <v>79.19</v>
      </c>
      <c r="E92" s="46">
        <v>2363744</v>
      </c>
      <c r="F92" s="50"/>
    </row>
    <row r="93" spans="1:6" hidden="1" x14ac:dyDescent="0.25">
      <c r="A93" s="40">
        <v>6200794</v>
      </c>
      <c r="B93" s="40" t="s">
        <v>114</v>
      </c>
      <c r="C93" s="40" t="s">
        <v>153</v>
      </c>
      <c r="D93" s="51">
        <v>172.51</v>
      </c>
      <c r="E93" s="46">
        <v>2363744</v>
      </c>
      <c r="F93" s="50"/>
    </row>
    <row r="94" spans="1:6" hidden="1" x14ac:dyDescent="0.25">
      <c r="A94" s="40">
        <v>6200795</v>
      </c>
      <c r="B94" s="40" t="s">
        <v>114</v>
      </c>
      <c r="C94" s="40" t="s">
        <v>154</v>
      </c>
      <c r="D94" s="51">
        <v>110.27</v>
      </c>
      <c r="E94" s="46">
        <v>2363744</v>
      </c>
      <c r="F94" s="50"/>
    </row>
    <row r="95" spans="1:6" x14ac:dyDescent="0.25">
      <c r="A95" s="40">
        <v>6200798</v>
      </c>
      <c r="B95" s="40" t="s">
        <v>114</v>
      </c>
      <c r="C95" s="40" t="s">
        <v>155</v>
      </c>
      <c r="D95" s="51">
        <v>1.1100000000000001</v>
      </c>
      <c r="E95" s="46">
        <v>2363744</v>
      </c>
      <c r="F95" s="50"/>
    </row>
    <row r="96" spans="1:6" hidden="1" x14ac:dyDescent="0.25">
      <c r="A96" s="40">
        <v>6200611</v>
      </c>
      <c r="B96" s="40" t="s">
        <v>114</v>
      </c>
      <c r="C96" s="40" t="s">
        <v>156</v>
      </c>
      <c r="D96" s="51">
        <v>699.87</v>
      </c>
      <c r="E96" s="46">
        <v>2363744</v>
      </c>
      <c r="F96" s="50"/>
    </row>
    <row r="97" spans="1:6" hidden="1" x14ac:dyDescent="0.25">
      <c r="A97" s="40">
        <v>6200612</v>
      </c>
      <c r="B97" s="40" t="s">
        <v>114</v>
      </c>
      <c r="C97" s="40" t="s">
        <v>157</v>
      </c>
      <c r="D97" s="51">
        <v>699.87</v>
      </c>
      <c r="E97" s="46">
        <v>2363744</v>
      </c>
      <c r="F97" s="50"/>
    </row>
    <row r="98" spans="1:6" hidden="1" x14ac:dyDescent="0.25">
      <c r="A98" s="40">
        <v>6200613</v>
      </c>
      <c r="B98" s="40" t="s">
        <v>114</v>
      </c>
      <c r="C98" s="40" t="s">
        <v>158</v>
      </c>
      <c r="D98" s="51">
        <v>699.87</v>
      </c>
      <c r="E98" s="46">
        <v>2363744</v>
      </c>
      <c r="F98" s="50"/>
    </row>
    <row r="99" spans="1:6" hidden="1" x14ac:dyDescent="0.25">
      <c r="A99" s="40">
        <v>6201202</v>
      </c>
      <c r="B99" s="40" t="s">
        <v>114</v>
      </c>
      <c r="C99" s="40" t="s">
        <v>159</v>
      </c>
      <c r="D99" s="51">
        <v>470.8</v>
      </c>
      <c r="E99" s="46">
        <v>2363744</v>
      </c>
      <c r="F99" s="50"/>
    </row>
    <row r="100" spans="1:6" hidden="1" x14ac:dyDescent="0.25">
      <c r="A100" s="40">
        <v>6201203</v>
      </c>
      <c r="B100" s="40" t="s">
        <v>114</v>
      </c>
      <c r="C100" s="40" t="s">
        <v>160</v>
      </c>
      <c r="D100" s="51">
        <v>470.8</v>
      </c>
      <c r="E100" s="46">
        <v>2363744</v>
      </c>
      <c r="F100" s="50"/>
    </row>
    <row r="101" spans="1:6" hidden="1" x14ac:dyDescent="0.25">
      <c r="A101" s="40">
        <v>6200809</v>
      </c>
      <c r="B101" s="40" t="s">
        <v>114</v>
      </c>
      <c r="C101" s="40" t="s">
        <v>161</v>
      </c>
      <c r="D101" s="51">
        <v>46.64</v>
      </c>
      <c r="E101" s="46">
        <v>2363744</v>
      </c>
      <c r="F101" s="50"/>
    </row>
    <row r="102" spans="1:6" hidden="1" x14ac:dyDescent="0.25">
      <c r="A102" s="40">
        <v>6200799</v>
      </c>
      <c r="B102" s="40" t="s">
        <v>114</v>
      </c>
      <c r="C102" s="40" t="s">
        <v>162</v>
      </c>
      <c r="D102" s="51">
        <v>29.85</v>
      </c>
      <c r="E102" s="46">
        <v>2361953</v>
      </c>
      <c r="F102" s="50"/>
    </row>
    <row r="103" spans="1:6" hidden="1" x14ac:dyDescent="0.25">
      <c r="A103" s="40">
        <v>6200800</v>
      </c>
      <c r="B103" s="40" t="s">
        <v>114</v>
      </c>
      <c r="C103" s="40" t="s">
        <v>163</v>
      </c>
      <c r="D103" s="51">
        <v>92.09</v>
      </c>
      <c r="E103" s="46">
        <v>2361953</v>
      </c>
      <c r="F103" s="50"/>
    </row>
    <row r="104" spans="1:6" hidden="1" x14ac:dyDescent="0.25">
      <c r="A104" s="40">
        <v>6200747</v>
      </c>
      <c r="B104" s="40" t="s">
        <v>164</v>
      </c>
      <c r="C104" s="40" t="s">
        <v>165</v>
      </c>
      <c r="D104" s="52">
        <v>382.07</v>
      </c>
      <c r="E104" s="46">
        <v>2363753</v>
      </c>
      <c r="F104" s="50"/>
    </row>
    <row r="105" spans="1:6" hidden="1" x14ac:dyDescent="0.25">
      <c r="A105" s="40">
        <v>6200748</v>
      </c>
      <c r="B105" s="40" t="s">
        <v>164</v>
      </c>
      <c r="C105" s="40" t="s">
        <v>166</v>
      </c>
      <c r="D105" s="52">
        <v>158.11000000000001</v>
      </c>
      <c r="E105" s="46">
        <v>2363753</v>
      </c>
      <c r="F105" s="50"/>
    </row>
    <row r="106" spans="1:6" hidden="1" x14ac:dyDescent="0.25">
      <c r="A106" s="40">
        <v>6201116</v>
      </c>
      <c r="B106" s="40" t="s">
        <v>164</v>
      </c>
      <c r="C106" s="40" t="s">
        <v>167</v>
      </c>
      <c r="D106" s="52">
        <v>1.47</v>
      </c>
      <c r="E106" s="46">
        <v>2363753</v>
      </c>
      <c r="F106" s="50"/>
    </row>
    <row r="107" spans="1:6" hidden="1" x14ac:dyDescent="0.25">
      <c r="A107" s="40">
        <v>6200918</v>
      </c>
      <c r="B107" s="40" t="s">
        <v>164</v>
      </c>
      <c r="C107" s="40" t="s">
        <v>168</v>
      </c>
      <c r="D107" s="52">
        <v>988.12</v>
      </c>
      <c r="E107" s="46">
        <v>2363753</v>
      </c>
      <c r="F107" s="50"/>
    </row>
    <row r="108" spans="1:6" hidden="1" x14ac:dyDescent="0.25">
      <c r="A108" s="40">
        <v>6200919</v>
      </c>
      <c r="B108" s="40" t="s">
        <v>164</v>
      </c>
      <c r="C108" s="40" t="s">
        <v>169</v>
      </c>
      <c r="D108" s="52">
        <v>988.12</v>
      </c>
      <c r="E108" s="46">
        <v>2363753</v>
      </c>
      <c r="F108" s="50"/>
    </row>
    <row r="109" spans="1:6" hidden="1" x14ac:dyDescent="0.25">
      <c r="A109" s="40">
        <v>6200920</v>
      </c>
      <c r="B109" s="40" t="s">
        <v>164</v>
      </c>
      <c r="C109" s="40" t="s">
        <v>170</v>
      </c>
      <c r="D109" s="52">
        <v>988.12</v>
      </c>
      <c r="E109" s="46">
        <v>2363753</v>
      </c>
      <c r="F109" s="50"/>
    </row>
    <row r="110" spans="1:6" hidden="1" x14ac:dyDescent="0.25">
      <c r="A110" s="40">
        <v>6200921</v>
      </c>
      <c r="B110" s="40" t="s">
        <v>164</v>
      </c>
      <c r="C110" s="40" t="s">
        <v>171</v>
      </c>
      <c r="D110" s="52">
        <v>988.12</v>
      </c>
      <c r="E110" s="46">
        <v>2363753</v>
      </c>
      <c r="F110" s="50"/>
    </row>
    <row r="111" spans="1:6" hidden="1" x14ac:dyDescent="0.25">
      <c r="A111" s="40">
        <v>6200922</v>
      </c>
      <c r="B111" s="40" t="s">
        <v>164</v>
      </c>
      <c r="C111" s="40" t="s">
        <v>172</v>
      </c>
      <c r="D111" s="52">
        <v>1053.99</v>
      </c>
      <c r="E111" s="46">
        <v>2363753</v>
      </c>
      <c r="F111" s="50"/>
    </row>
    <row r="112" spans="1:6" hidden="1" x14ac:dyDescent="0.25">
      <c r="A112" s="40">
        <v>6200923</v>
      </c>
      <c r="B112" s="40" t="s">
        <v>164</v>
      </c>
      <c r="C112" s="40" t="s">
        <v>173</v>
      </c>
      <c r="D112" s="52">
        <v>1053.99</v>
      </c>
      <c r="E112" s="46">
        <v>2363753</v>
      </c>
      <c r="F112" s="50"/>
    </row>
    <row r="113" spans="1:6" hidden="1" x14ac:dyDescent="0.25">
      <c r="A113" s="40">
        <v>6200924</v>
      </c>
      <c r="B113" s="40" t="s">
        <v>164</v>
      </c>
      <c r="C113" s="40" t="s">
        <v>174</v>
      </c>
      <c r="D113" s="52">
        <v>1053.99</v>
      </c>
      <c r="E113" s="46">
        <v>2363753</v>
      </c>
      <c r="F113" s="50"/>
    </row>
    <row r="114" spans="1:6" hidden="1" x14ac:dyDescent="0.25">
      <c r="A114" s="40">
        <v>6200925</v>
      </c>
      <c r="B114" s="40" t="s">
        <v>164</v>
      </c>
      <c r="C114" s="40" t="s">
        <v>175</v>
      </c>
      <c r="D114" s="52">
        <v>1053.99</v>
      </c>
      <c r="E114" s="46">
        <v>2363753</v>
      </c>
      <c r="F114" s="50"/>
    </row>
    <row r="115" spans="1:6" hidden="1" x14ac:dyDescent="0.25">
      <c r="A115" s="40">
        <v>6200926</v>
      </c>
      <c r="B115" s="40" t="s">
        <v>164</v>
      </c>
      <c r="C115" s="40" t="s">
        <v>176</v>
      </c>
      <c r="D115" s="52">
        <v>1093.5</v>
      </c>
      <c r="E115" s="46">
        <v>2363753</v>
      </c>
      <c r="F115" s="50"/>
    </row>
    <row r="116" spans="1:6" hidden="1" x14ac:dyDescent="0.25">
      <c r="A116" s="40">
        <v>6200927</v>
      </c>
      <c r="B116" s="40" t="s">
        <v>164</v>
      </c>
      <c r="C116" s="40" t="s">
        <v>177</v>
      </c>
      <c r="D116" s="52">
        <v>1093.5</v>
      </c>
      <c r="E116" s="46">
        <v>2363753</v>
      </c>
      <c r="F116" s="50"/>
    </row>
    <row r="117" spans="1:6" hidden="1" x14ac:dyDescent="0.25">
      <c r="A117" s="40">
        <v>6200928</v>
      </c>
      <c r="B117" s="40" t="s">
        <v>164</v>
      </c>
      <c r="C117" s="40" t="s">
        <v>178</v>
      </c>
      <c r="D117" s="52">
        <v>1185.74</v>
      </c>
      <c r="E117" s="46">
        <v>2363753</v>
      </c>
      <c r="F117" s="50"/>
    </row>
    <row r="118" spans="1:6" hidden="1" x14ac:dyDescent="0.25">
      <c r="A118" s="40">
        <v>6200929</v>
      </c>
      <c r="B118" s="40" t="s">
        <v>164</v>
      </c>
      <c r="C118" s="40" t="s">
        <v>179</v>
      </c>
      <c r="D118" s="52">
        <v>1185.74</v>
      </c>
      <c r="E118" s="46">
        <v>2363753</v>
      </c>
      <c r="F118" s="50"/>
    </row>
    <row r="119" spans="1:6" hidden="1" x14ac:dyDescent="0.25">
      <c r="A119" s="40">
        <v>6200930</v>
      </c>
      <c r="B119" s="40" t="s">
        <v>164</v>
      </c>
      <c r="C119" s="40" t="s">
        <v>180</v>
      </c>
      <c r="D119" s="52">
        <v>1251.6099999999999</v>
      </c>
      <c r="E119" s="46">
        <v>2363753</v>
      </c>
      <c r="F119" s="50"/>
    </row>
    <row r="120" spans="1:6" hidden="1" x14ac:dyDescent="0.25">
      <c r="A120" s="40">
        <v>6200931</v>
      </c>
      <c r="B120" s="40" t="s">
        <v>164</v>
      </c>
      <c r="C120" s="40" t="s">
        <v>181</v>
      </c>
      <c r="D120" s="52">
        <v>1251.6099999999999</v>
      </c>
      <c r="E120" s="46">
        <v>2363753</v>
      </c>
      <c r="F120" s="50"/>
    </row>
    <row r="121" spans="1:6" hidden="1" x14ac:dyDescent="0.25">
      <c r="A121" s="40">
        <v>6200932</v>
      </c>
      <c r="B121" s="40" t="s">
        <v>164</v>
      </c>
      <c r="C121" s="40" t="s">
        <v>182</v>
      </c>
      <c r="D121" s="52">
        <v>1251.6099999999999</v>
      </c>
      <c r="E121" s="46">
        <v>2363753</v>
      </c>
      <c r="F121" s="50"/>
    </row>
    <row r="122" spans="1:6" hidden="1" x14ac:dyDescent="0.25">
      <c r="A122" s="40">
        <v>6200933</v>
      </c>
      <c r="B122" s="40" t="s">
        <v>164</v>
      </c>
      <c r="C122" s="40" t="s">
        <v>183</v>
      </c>
      <c r="D122" s="52">
        <v>1251.6099999999999</v>
      </c>
      <c r="E122" s="46">
        <v>2363753</v>
      </c>
      <c r="F122" s="50"/>
    </row>
    <row r="123" spans="1:6" hidden="1" x14ac:dyDescent="0.25">
      <c r="A123" s="40">
        <v>6200950</v>
      </c>
      <c r="B123" s="40" t="s">
        <v>164</v>
      </c>
      <c r="C123" s="40" t="s">
        <v>184</v>
      </c>
      <c r="D123" s="52">
        <v>197.62</v>
      </c>
      <c r="E123" s="46">
        <v>2363753</v>
      </c>
      <c r="F123" s="50"/>
    </row>
    <row r="124" spans="1:6" hidden="1" x14ac:dyDescent="0.25">
      <c r="A124" s="40">
        <v>6200951</v>
      </c>
      <c r="B124" s="40" t="s">
        <v>164</v>
      </c>
      <c r="C124" s="40" t="s">
        <v>185</v>
      </c>
      <c r="D124" s="52">
        <v>197.62</v>
      </c>
      <c r="E124" s="46">
        <v>2363753</v>
      </c>
      <c r="F124" s="50"/>
    </row>
    <row r="125" spans="1:6" hidden="1" x14ac:dyDescent="0.25">
      <c r="A125" s="40">
        <v>6200952</v>
      </c>
      <c r="B125" s="40" t="s">
        <v>164</v>
      </c>
      <c r="C125" s="40" t="s">
        <v>186</v>
      </c>
      <c r="D125" s="52">
        <v>197.62</v>
      </c>
      <c r="E125" s="46">
        <v>2363753</v>
      </c>
      <c r="F125" s="50"/>
    </row>
    <row r="126" spans="1:6" hidden="1" x14ac:dyDescent="0.25">
      <c r="A126" s="40">
        <v>6200953</v>
      </c>
      <c r="B126" s="40" t="s">
        <v>164</v>
      </c>
      <c r="C126" s="40" t="s">
        <v>187</v>
      </c>
      <c r="D126" s="52">
        <v>197.62</v>
      </c>
      <c r="E126" s="46">
        <v>2363753</v>
      </c>
      <c r="F126" s="50"/>
    </row>
    <row r="127" spans="1:6" hidden="1" x14ac:dyDescent="0.25">
      <c r="A127" s="40">
        <v>6200954</v>
      </c>
      <c r="B127" s="40" t="s">
        <v>164</v>
      </c>
      <c r="C127" s="40" t="s">
        <v>188</v>
      </c>
      <c r="D127" s="52">
        <v>197.62</v>
      </c>
      <c r="E127" s="46">
        <v>2363753</v>
      </c>
      <c r="F127" s="50"/>
    </row>
    <row r="128" spans="1:6" hidden="1" x14ac:dyDescent="0.25">
      <c r="A128" s="40">
        <v>6200955</v>
      </c>
      <c r="B128" s="40" t="s">
        <v>164</v>
      </c>
      <c r="C128" s="40" t="s">
        <v>189</v>
      </c>
      <c r="D128" s="52">
        <v>197.62</v>
      </c>
      <c r="E128" s="46">
        <v>2363753</v>
      </c>
      <c r="F128" s="50"/>
    </row>
    <row r="129" spans="1:6" hidden="1" x14ac:dyDescent="0.25">
      <c r="A129" s="40">
        <v>6200956</v>
      </c>
      <c r="B129" s="40" t="s">
        <v>164</v>
      </c>
      <c r="C129" s="40" t="s">
        <v>190</v>
      </c>
      <c r="D129" s="52">
        <v>197.62</v>
      </c>
      <c r="E129" s="46">
        <v>2363753</v>
      </c>
      <c r="F129" s="50"/>
    </row>
    <row r="130" spans="1:6" hidden="1" x14ac:dyDescent="0.25">
      <c r="A130" s="40">
        <v>6200957</v>
      </c>
      <c r="B130" s="40" t="s">
        <v>164</v>
      </c>
      <c r="C130" s="40" t="s">
        <v>191</v>
      </c>
      <c r="D130" s="52">
        <v>197.62</v>
      </c>
      <c r="E130" s="46">
        <v>2363753</v>
      </c>
      <c r="F130" s="50"/>
    </row>
    <row r="131" spans="1:6" hidden="1" x14ac:dyDescent="0.25">
      <c r="A131" s="40">
        <v>6200958</v>
      </c>
      <c r="B131" s="40" t="s">
        <v>164</v>
      </c>
      <c r="C131" s="40" t="s">
        <v>192</v>
      </c>
      <c r="D131" s="52">
        <v>197.62</v>
      </c>
      <c r="E131" s="46">
        <v>2363753</v>
      </c>
      <c r="F131" s="50"/>
    </row>
    <row r="132" spans="1:6" hidden="1" x14ac:dyDescent="0.25">
      <c r="A132" s="40">
        <v>6200959</v>
      </c>
      <c r="B132" s="40" t="s">
        <v>164</v>
      </c>
      <c r="C132" s="40" t="s">
        <v>193</v>
      </c>
      <c r="D132" s="52">
        <v>197.62</v>
      </c>
      <c r="E132" s="46">
        <v>2363753</v>
      </c>
      <c r="F132" s="50"/>
    </row>
    <row r="133" spans="1:6" hidden="1" x14ac:dyDescent="0.25">
      <c r="A133" s="40">
        <v>6200960</v>
      </c>
      <c r="B133" s="40" t="s">
        <v>164</v>
      </c>
      <c r="C133" s="40" t="s">
        <v>194</v>
      </c>
      <c r="D133" s="52">
        <v>197.62</v>
      </c>
      <c r="E133" s="46">
        <v>2363753</v>
      </c>
      <c r="F133" s="50"/>
    </row>
    <row r="134" spans="1:6" hidden="1" x14ac:dyDescent="0.25">
      <c r="A134" s="40">
        <v>6200961</v>
      </c>
      <c r="B134" s="40" t="s">
        <v>164</v>
      </c>
      <c r="C134" s="40" t="s">
        <v>195</v>
      </c>
      <c r="D134" s="52">
        <v>197.62</v>
      </c>
      <c r="E134" s="46">
        <v>2363753</v>
      </c>
      <c r="F134" s="50"/>
    </row>
    <row r="135" spans="1:6" hidden="1" x14ac:dyDescent="0.25">
      <c r="A135" s="40">
        <v>6200962</v>
      </c>
      <c r="B135" s="40" t="s">
        <v>164</v>
      </c>
      <c r="C135" s="40" t="s">
        <v>196</v>
      </c>
      <c r="D135" s="52">
        <v>197.62</v>
      </c>
      <c r="E135" s="46">
        <v>2363753</v>
      </c>
      <c r="F135" s="50"/>
    </row>
    <row r="136" spans="1:6" hidden="1" x14ac:dyDescent="0.25">
      <c r="A136" s="40">
        <v>6200963</v>
      </c>
      <c r="B136" s="40" t="s">
        <v>164</v>
      </c>
      <c r="C136" s="40" t="s">
        <v>197</v>
      </c>
      <c r="D136" s="52">
        <v>197.62</v>
      </c>
      <c r="E136" s="46">
        <v>2363753</v>
      </c>
      <c r="F136" s="50"/>
    </row>
    <row r="137" spans="1:6" hidden="1" x14ac:dyDescent="0.25">
      <c r="A137" s="40">
        <v>6200964</v>
      </c>
      <c r="B137" s="40" t="s">
        <v>164</v>
      </c>
      <c r="C137" s="40" t="s">
        <v>198</v>
      </c>
      <c r="D137" s="52">
        <v>197.62</v>
      </c>
      <c r="E137" s="46">
        <v>2363753</v>
      </c>
      <c r="F137" s="50"/>
    </row>
    <row r="138" spans="1:6" hidden="1" x14ac:dyDescent="0.25">
      <c r="A138" s="40">
        <v>6200965</v>
      </c>
      <c r="B138" s="40" t="s">
        <v>164</v>
      </c>
      <c r="C138" s="40" t="s">
        <v>199</v>
      </c>
      <c r="D138" s="52">
        <v>197.62</v>
      </c>
      <c r="E138" s="46">
        <v>2363753</v>
      </c>
      <c r="F138" s="50"/>
    </row>
    <row r="139" spans="1:6" hidden="1" x14ac:dyDescent="0.25">
      <c r="A139" s="40">
        <v>6200934</v>
      </c>
      <c r="B139" s="40" t="s">
        <v>164</v>
      </c>
      <c r="C139" s="40" t="s">
        <v>200</v>
      </c>
      <c r="D139" s="52">
        <v>1317.49</v>
      </c>
      <c r="E139" s="46">
        <v>2363753</v>
      </c>
      <c r="F139" s="50"/>
    </row>
    <row r="140" spans="1:6" hidden="1" x14ac:dyDescent="0.25">
      <c r="A140" s="40">
        <v>6200935</v>
      </c>
      <c r="B140" s="40" t="s">
        <v>164</v>
      </c>
      <c r="C140" s="40" t="s">
        <v>201</v>
      </c>
      <c r="D140" s="52">
        <v>1317.49</v>
      </c>
      <c r="E140" s="46">
        <v>2363753</v>
      </c>
      <c r="F140" s="50"/>
    </row>
    <row r="141" spans="1:6" hidden="1" x14ac:dyDescent="0.25">
      <c r="A141" s="40">
        <v>6200936</v>
      </c>
      <c r="B141" s="40" t="s">
        <v>164</v>
      </c>
      <c r="C141" s="40" t="s">
        <v>202</v>
      </c>
      <c r="D141" s="52">
        <v>1317.49</v>
      </c>
      <c r="E141" s="46">
        <v>2363753</v>
      </c>
      <c r="F141" s="50"/>
    </row>
    <row r="142" spans="1:6" hidden="1" x14ac:dyDescent="0.25">
      <c r="A142" s="40">
        <v>6200937</v>
      </c>
      <c r="B142" s="40" t="s">
        <v>164</v>
      </c>
      <c r="C142" s="40" t="s">
        <v>203</v>
      </c>
      <c r="D142" s="52">
        <v>1317.49</v>
      </c>
      <c r="E142" s="46">
        <v>2363753</v>
      </c>
      <c r="F142" s="50"/>
    </row>
    <row r="143" spans="1:6" hidden="1" x14ac:dyDescent="0.25">
      <c r="A143" s="40">
        <v>6200938</v>
      </c>
      <c r="B143" s="40" t="s">
        <v>164</v>
      </c>
      <c r="C143" s="40" t="s">
        <v>204</v>
      </c>
      <c r="D143" s="52">
        <v>1351.75</v>
      </c>
      <c r="E143" s="46">
        <v>2363753</v>
      </c>
      <c r="F143" s="50"/>
    </row>
    <row r="144" spans="1:6" hidden="1" x14ac:dyDescent="0.25">
      <c r="A144" s="40">
        <v>6200939</v>
      </c>
      <c r="B144" s="40" t="s">
        <v>164</v>
      </c>
      <c r="C144" s="40" t="s">
        <v>205</v>
      </c>
      <c r="D144" s="52">
        <v>1351.75</v>
      </c>
      <c r="E144" s="46">
        <v>2363753</v>
      </c>
      <c r="F144" s="50"/>
    </row>
    <row r="145" spans="1:6" hidden="1" x14ac:dyDescent="0.25">
      <c r="A145" s="40">
        <v>6200940</v>
      </c>
      <c r="B145" s="40" t="s">
        <v>164</v>
      </c>
      <c r="C145" s="40" t="s">
        <v>206</v>
      </c>
      <c r="D145" s="52">
        <v>1351.75</v>
      </c>
      <c r="E145" s="46">
        <v>2363753</v>
      </c>
      <c r="F145" s="50"/>
    </row>
    <row r="146" spans="1:6" hidden="1" x14ac:dyDescent="0.25">
      <c r="A146" s="40">
        <v>6200941</v>
      </c>
      <c r="B146" s="40" t="s">
        <v>164</v>
      </c>
      <c r="C146" s="40" t="s">
        <v>207</v>
      </c>
      <c r="D146" s="52">
        <v>1351.75</v>
      </c>
      <c r="E146" s="46">
        <v>2363753</v>
      </c>
      <c r="F146" s="50"/>
    </row>
    <row r="147" spans="1:6" hidden="1" x14ac:dyDescent="0.25">
      <c r="A147" s="40">
        <v>6200942</v>
      </c>
      <c r="B147" s="40" t="s">
        <v>164</v>
      </c>
      <c r="C147" s="40" t="s">
        <v>208</v>
      </c>
      <c r="D147" s="52">
        <v>1351.75</v>
      </c>
      <c r="E147" s="46">
        <v>2363753</v>
      </c>
      <c r="F147" s="50"/>
    </row>
    <row r="148" spans="1:6" hidden="1" x14ac:dyDescent="0.25">
      <c r="A148" s="40">
        <v>6200943</v>
      </c>
      <c r="B148" s="40" t="s">
        <v>164</v>
      </c>
      <c r="C148" s="40" t="s">
        <v>209</v>
      </c>
      <c r="D148" s="52">
        <v>1351.75</v>
      </c>
      <c r="E148" s="46">
        <v>2363753</v>
      </c>
      <c r="F148" s="50"/>
    </row>
    <row r="149" spans="1:6" hidden="1" x14ac:dyDescent="0.25">
      <c r="A149" s="40">
        <v>6200944</v>
      </c>
      <c r="B149" s="40" t="s">
        <v>164</v>
      </c>
      <c r="C149" s="40" t="s">
        <v>210</v>
      </c>
      <c r="D149" s="52">
        <v>1351.75</v>
      </c>
      <c r="E149" s="46">
        <v>2363753</v>
      </c>
      <c r="F149" s="50"/>
    </row>
    <row r="150" spans="1:6" hidden="1" x14ac:dyDescent="0.25">
      <c r="A150" s="40">
        <v>6200945</v>
      </c>
      <c r="B150" s="40" t="s">
        <v>164</v>
      </c>
      <c r="C150" s="40" t="s">
        <v>211</v>
      </c>
      <c r="D150" s="52">
        <v>1351.75</v>
      </c>
      <c r="E150" s="46">
        <v>2363753</v>
      </c>
      <c r="F150" s="50"/>
    </row>
    <row r="151" spans="1:6" hidden="1" x14ac:dyDescent="0.25">
      <c r="A151" s="40">
        <v>6200946</v>
      </c>
      <c r="B151" s="40" t="s">
        <v>164</v>
      </c>
      <c r="C151" s="40" t="s">
        <v>212</v>
      </c>
      <c r="D151" s="52">
        <v>1351.75</v>
      </c>
      <c r="E151" s="46">
        <v>2363753</v>
      </c>
      <c r="F151" s="50"/>
    </row>
    <row r="152" spans="1:6" hidden="1" x14ac:dyDescent="0.25">
      <c r="A152" s="40">
        <v>6200947</v>
      </c>
      <c r="B152" s="40" t="s">
        <v>164</v>
      </c>
      <c r="C152" s="40" t="s">
        <v>213</v>
      </c>
      <c r="D152" s="52">
        <v>1351.75</v>
      </c>
      <c r="E152" s="46">
        <v>2363753</v>
      </c>
      <c r="F152" s="50"/>
    </row>
    <row r="153" spans="1:6" hidden="1" x14ac:dyDescent="0.25">
      <c r="A153" s="40">
        <v>6200948</v>
      </c>
      <c r="B153" s="40" t="s">
        <v>164</v>
      </c>
      <c r="C153" s="40" t="s">
        <v>214</v>
      </c>
      <c r="D153" s="52">
        <v>1351.75</v>
      </c>
      <c r="E153" s="46">
        <v>2363753</v>
      </c>
      <c r="F153" s="50"/>
    </row>
    <row r="154" spans="1:6" hidden="1" x14ac:dyDescent="0.25">
      <c r="A154" s="40">
        <v>6200949</v>
      </c>
      <c r="B154" s="40" t="s">
        <v>164</v>
      </c>
      <c r="C154" s="40" t="s">
        <v>215</v>
      </c>
      <c r="D154" s="52">
        <v>1351.75</v>
      </c>
      <c r="E154" s="46">
        <v>2363753</v>
      </c>
      <c r="F154" s="50"/>
    </row>
    <row r="155" spans="1:6" hidden="1" x14ac:dyDescent="0.25">
      <c r="A155" s="40">
        <v>6201140</v>
      </c>
      <c r="B155" s="40" t="s">
        <v>164</v>
      </c>
      <c r="C155" s="40" t="s">
        <v>216</v>
      </c>
      <c r="D155" s="52">
        <v>790.49</v>
      </c>
      <c r="E155" s="46">
        <v>2363753</v>
      </c>
      <c r="F155" s="50"/>
    </row>
    <row r="156" spans="1:6" hidden="1" x14ac:dyDescent="0.25">
      <c r="A156" s="40">
        <v>6200718</v>
      </c>
      <c r="B156" s="40" t="s">
        <v>164</v>
      </c>
      <c r="C156" s="40" t="s">
        <v>217</v>
      </c>
      <c r="D156" s="52">
        <v>263.5</v>
      </c>
      <c r="E156" s="46">
        <v>2363753</v>
      </c>
      <c r="F156" s="50"/>
    </row>
    <row r="157" spans="1:6" hidden="1" x14ac:dyDescent="0.25">
      <c r="A157" s="40">
        <v>6200719</v>
      </c>
      <c r="B157" s="40" t="s">
        <v>164</v>
      </c>
      <c r="C157" s="40" t="s">
        <v>218</v>
      </c>
      <c r="D157" s="52">
        <v>461.12</v>
      </c>
      <c r="E157" s="46">
        <v>2363753</v>
      </c>
      <c r="F157" s="50"/>
    </row>
    <row r="158" spans="1:6" hidden="1" x14ac:dyDescent="0.25">
      <c r="A158" s="40">
        <v>6200720</v>
      </c>
      <c r="B158" s="40" t="s">
        <v>164</v>
      </c>
      <c r="C158" s="40" t="s">
        <v>219</v>
      </c>
      <c r="D158" s="52">
        <v>658.74</v>
      </c>
      <c r="E158" s="46">
        <v>2363753</v>
      </c>
      <c r="F158" s="50"/>
    </row>
    <row r="159" spans="1:6" hidden="1" x14ac:dyDescent="0.25">
      <c r="A159" s="40">
        <v>6200721</v>
      </c>
      <c r="B159" s="40" t="s">
        <v>164</v>
      </c>
      <c r="C159" s="40" t="s">
        <v>220</v>
      </c>
      <c r="D159" s="52">
        <v>1053.99</v>
      </c>
      <c r="E159" s="46">
        <v>2363753</v>
      </c>
      <c r="F159" s="50"/>
    </row>
    <row r="160" spans="1:6" hidden="1" x14ac:dyDescent="0.25">
      <c r="A160" s="40">
        <v>6200722</v>
      </c>
      <c r="B160" s="40" t="s">
        <v>164</v>
      </c>
      <c r="C160" s="40" t="s">
        <v>221</v>
      </c>
      <c r="D160" s="52">
        <v>1449.23</v>
      </c>
      <c r="E160" s="46">
        <v>2363753</v>
      </c>
      <c r="F160" s="50"/>
    </row>
    <row r="161" spans="1:6" hidden="1" x14ac:dyDescent="0.25">
      <c r="A161" s="40">
        <v>6200723</v>
      </c>
      <c r="B161" s="40" t="s">
        <v>164</v>
      </c>
      <c r="C161" s="40" t="s">
        <v>222</v>
      </c>
      <c r="D161" s="52">
        <v>131.75</v>
      </c>
      <c r="E161" s="46">
        <v>2363753</v>
      </c>
      <c r="F161" s="50"/>
    </row>
    <row r="162" spans="1:6" hidden="1" x14ac:dyDescent="0.25">
      <c r="A162" s="40">
        <v>6200724</v>
      </c>
      <c r="B162" s="40" t="s">
        <v>164</v>
      </c>
      <c r="C162" s="40" t="s">
        <v>223</v>
      </c>
      <c r="D162" s="52">
        <v>131.75</v>
      </c>
      <c r="E162" s="46">
        <v>2363753</v>
      </c>
      <c r="F162" s="50"/>
    </row>
    <row r="163" spans="1:6" hidden="1" x14ac:dyDescent="0.25">
      <c r="A163" s="40">
        <v>6200725</v>
      </c>
      <c r="B163" s="40" t="s">
        <v>164</v>
      </c>
      <c r="C163" s="40" t="s">
        <v>224</v>
      </c>
      <c r="D163" s="52">
        <v>263.5</v>
      </c>
      <c r="E163" s="46">
        <v>2363753</v>
      </c>
      <c r="F163" s="50"/>
    </row>
    <row r="164" spans="1:6" hidden="1" x14ac:dyDescent="0.25">
      <c r="A164" s="40">
        <v>6200726</v>
      </c>
      <c r="B164" s="40" t="s">
        <v>164</v>
      </c>
      <c r="C164" s="40" t="s">
        <v>225</v>
      </c>
      <c r="D164" s="52">
        <v>329.39</v>
      </c>
      <c r="E164" s="46">
        <v>2363753</v>
      </c>
      <c r="F164" s="50"/>
    </row>
    <row r="165" spans="1:6" hidden="1" x14ac:dyDescent="0.25">
      <c r="A165" s="40">
        <v>6200727</v>
      </c>
      <c r="B165" s="40" t="s">
        <v>164</v>
      </c>
      <c r="C165" s="40" t="s">
        <v>226</v>
      </c>
      <c r="D165" s="52">
        <v>395.25</v>
      </c>
      <c r="E165" s="46">
        <v>2363753</v>
      </c>
      <c r="F165" s="50"/>
    </row>
    <row r="166" spans="1:6" hidden="1" x14ac:dyDescent="0.25">
      <c r="A166" s="40">
        <v>6200742</v>
      </c>
      <c r="B166" s="40" t="s">
        <v>164</v>
      </c>
      <c r="C166" s="40" t="s">
        <v>227</v>
      </c>
      <c r="D166" s="52">
        <v>922.25</v>
      </c>
      <c r="E166" s="46">
        <v>2363753</v>
      </c>
      <c r="F166" s="50"/>
    </row>
    <row r="167" spans="1:6" hidden="1" x14ac:dyDescent="0.25">
      <c r="A167" s="40">
        <v>6201055</v>
      </c>
      <c r="B167" s="40" t="s">
        <v>164</v>
      </c>
      <c r="C167" s="40" t="s">
        <v>228</v>
      </c>
      <c r="D167" s="52">
        <v>856.36</v>
      </c>
      <c r="E167" s="46">
        <v>2363753</v>
      </c>
      <c r="F167" s="50"/>
    </row>
    <row r="168" spans="1:6" hidden="1" x14ac:dyDescent="0.25">
      <c r="A168" s="40">
        <v>6200743</v>
      </c>
      <c r="B168" s="40" t="s">
        <v>164</v>
      </c>
      <c r="C168" s="40" t="s">
        <v>229</v>
      </c>
      <c r="D168" s="52">
        <v>922.25</v>
      </c>
      <c r="E168" s="46">
        <v>2363753</v>
      </c>
      <c r="F168" s="50"/>
    </row>
    <row r="169" spans="1:6" hidden="1" x14ac:dyDescent="0.25">
      <c r="A169" s="40">
        <v>6200754</v>
      </c>
      <c r="B169" s="40" t="s">
        <v>164</v>
      </c>
      <c r="C169" s="40" t="s">
        <v>230</v>
      </c>
      <c r="D169" s="52">
        <v>197.62</v>
      </c>
      <c r="E169" s="46">
        <v>2363753</v>
      </c>
      <c r="F169" s="50"/>
    </row>
    <row r="170" spans="1:6" hidden="1" x14ac:dyDescent="0.25">
      <c r="A170" s="40">
        <v>6200753</v>
      </c>
      <c r="B170" s="40" t="s">
        <v>164</v>
      </c>
      <c r="C170" s="40" t="s">
        <v>231</v>
      </c>
      <c r="D170" s="52">
        <v>52.7</v>
      </c>
      <c r="E170" s="46">
        <v>2363753</v>
      </c>
      <c r="F170" s="50"/>
    </row>
    <row r="171" spans="1:6" hidden="1" x14ac:dyDescent="0.25">
      <c r="A171" s="92"/>
      <c r="B171" s="92"/>
      <c r="C171" s="92"/>
      <c r="D171" s="93"/>
      <c r="E171" s="94"/>
    </row>
    <row r="172" spans="1:6" hidden="1" x14ac:dyDescent="0.25">
      <c r="A172" s="92"/>
      <c r="B172" s="92"/>
      <c r="C172" s="92"/>
      <c r="D172" s="95"/>
      <c r="E172" s="94"/>
    </row>
    <row r="173" spans="1:6" hidden="1" x14ac:dyDescent="0.25">
      <c r="A173" s="92"/>
      <c r="B173" s="92"/>
      <c r="C173" s="92"/>
      <c r="D173" s="95"/>
      <c r="E173" s="94"/>
    </row>
    <row r="174" spans="1:6" hidden="1" x14ac:dyDescent="0.25">
      <c r="A174" s="92"/>
      <c r="B174" s="92"/>
      <c r="C174" s="92"/>
      <c r="D174" s="95"/>
      <c r="E174" s="94"/>
    </row>
    <row r="175" spans="1:6" hidden="1" x14ac:dyDescent="0.25">
      <c r="A175" s="92"/>
      <c r="B175" s="92"/>
      <c r="C175" s="92"/>
      <c r="D175" s="95"/>
      <c r="E175" s="94"/>
    </row>
    <row r="176" spans="1:6" hidden="1" x14ac:dyDescent="0.25">
      <c r="A176" s="92"/>
      <c r="B176" s="92"/>
      <c r="C176" s="92"/>
      <c r="D176" s="95"/>
      <c r="E176" s="94"/>
    </row>
    <row r="177" spans="1:5" hidden="1" x14ac:dyDescent="0.25">
      <c r="A177" s="92"/>
      <c r="B177" s="92"/>
      <c r="C177" s="92"/>
      <c r="D177" s="95"/>
      <c r="E177" s="94"/>
    </row>
    <row r="178" spans="1:5" hidden="1" x14ac:dyDescent="0.25">
      <c r="A178" s="92"/>
      <c r="B178" s="92"/>
      <c r="C178" s="92"/>
      <c r="D178" s="95"/>
      <c r="E178" s="94"/>
    </row>
    <row r="179" spans="1:5" hidden="1" x14ac:dyDescent="0.25">
      <c r="A179" s="92"/>
      <c r="B179" s="92"/>
      <c r="C179" s="92"/>
      <c r="D179" s="95"/>
      <c r="E179" s="94"/>
    </row>
    <row r="180" spans="1:5" hidden="1" x14ac:dyDescent="0.25">
      <c r="A180" s="92"/>
      <c r="B180" s="92"/>
      <c r="C180" s="92"/>
      <c r="D180" s="95"/>
      <c r="E180" s="94"/>
    </row>
    <row r="181" spans="1:5" hidden="1" x14ac:dyDescent="0.25">
      <c r="A181" s="92"/>
      <c r="B181" s="92"/>
      <c r="C181" s="92"/>
      <c r="D181" s="95"/>
      <c r="E181" s="94"/>
    </row>
    <row r="182" spans="1:5" hidden="1" x14ac:dyDescent="0.25">
      <c r="A182" s="92"/>
      <c r="B182" s="92"/>
      <c r="C182" s="92"/>
      <c r="D182" s="95"/>
      <c r="E182" s="94"/>
    </row>
    <row r="183" spans="1:5" hidden="1" x14ac:dyDescent="0.25">
      <c r="A183" s="92"/>
      <c r="B183" s="92"/>
      <c r="C183" s="92"/>
      <c r="D183" s="95"/>
      <c r="E183" s="94"/>
    </row>
    <row r="184" spans="1:5" hidden="1" x14ac:dyDescent="0.25">
      <c r="A184" s="92"/>
      <c r="B184" s="92"/>
      <c r="C184" s="92"/>
      <c r="D184" s="95"/>
      <c r="E184" s="94"/>
    </row>
    <row r="185" spans="1:5" hidden="1" x14ac:dyDescent="0.25">
      <c r="A185" s="92"/>
      <c r="B185" s="92"/>
      <c r="C185" s="92"/>
      <c r="D185" s="95"/>
      <c r="E185" s="94"/>
    </row>
    <row r="186" spans="1:5" hidden="1" x14ac:dyDescent="0.25">
      <c r="A186" s="92"/>
      <c r="B186" s="92"/>
      <c r="C186" s="92"/>
      <c r="D186" s="95"/>
      <c r="E186" s="94"/>
    </row>
    <row r="187" spans="1:5" hidden="1" x14ac:dyDescent="0.25">
      <c r="A187" s="92"/>
      <c r="B187" s="92"/>
      <c r="C187" s="92"/>
      <c r="D187" s="95"/>
      <c r="E187" s="94"/>
    </row>
    <row r="188" spans="1:5" hidden="1" x14ac:dyDescent="0.25">
      <c r="A188" s="92"/>
      <c r="B188" s="92"/>
      <c r="C188" s="92"/>
      <c r="D188" s="95"/>
      <c r="E188" s="94"/>
    </row>
    <row r="189" spans="1:5" hidden="1" x14ac:dyDescent="0.25">
      <c r="A189" s="92"/>
      <c r="B189" s="92"/>
      <c r="C189" s="92"/>
      <c r="D189" s="95"/>
      <c r="E189" s="94"/>
    </row>
    <row r="190" spans="1:5" hidden="1" x14ac:dyDescent="0.25">
      <c r="A190" s="92"/>
      <c r="B190" s="92"/>
      <c r="C190" s="92"/>
      <c r="D190" s="95"/>
      <c r="E190" s="94"/>
    </row>
    <row r="191" spans="1:5" hidden="1" x14ac:dyDescent="0.25">
      <c r="A191" s="92"/>
      <c r="B191" s="92"/>
      <c r="C191" s="92"/>
      <c r="D191" s="95"/>
      <c r="E191" s="94"/>
    </row>
    <row r="192" spans="1:5" hidden="1" x14ac:dyDescent="0.25">
      <c r="A192" s="92"/>
      <c r="B192" s="92"/>
      <c r="C192" s="92"/>
      <c r="D192" s="95"/>
      <c r="E192" s="94"/>
    </row>
    <row r="193" spans="1:5" hidden="1" x14ac:dyDescent="0.25">
      <c r="A193" s="92"/>
      <c r="B193" s="92"/>
      <c r="C193" s="92"/>
      <c r="D193" s="95"/>
      <c r="E193" s="94"/>
    </row>
    <row r="194" spans="1:5" hidden="1" x14ac:dyDescent="0.25">
      <c r="A194" s="92"/>
      <c r="B194" s="92"/>
      <c r="C194" s="92"/>
      <c r="D194" s="95"/>
      <c r="E194" s="94"/>
    </row>
    <row r="195" spans="1:5" hidden="1" x14ac:dyDescent="0.25">
      <c r="A195" s="92"/>
      <c r="B195" s="92"/>
      <c r="C195" s="92"/>
      <c r="D195" s="95"/>
      <c r="E195" s="94"/>
    </row>
    <row r="196" spans="1:5" hidden="1" x14ac:dyDescent="0.25">
      <c r="A196" s="92"/>
      <c r="B196" s="92"/>
      <c r="C196" s="92"/>
      <c r="D196" s="95"/>
      <c r="E196" s="94"/>
    </row>
    <row r="197" spans="1:5" hidden="1" x14ac:dyDescent="0.25">
      <c r="A197" s="92"/>
      <c r="B197" s="92"/>
      <c r="C197" s="92"/>
      <c r="D197" s="95"/>
      <c r="E197" s="94"/>
    </row>
    <row r="198" spans="1:5" hidden="1" x14ac:dyDescent="0.25">
      <c r="A198" s="92"/>
      <c r="B198" s="92"/>
      <c r="C198" s="92"/>
      <c r="D198" s="95"/>
      <c r="E198" s="94"/>
    </row>
    <row r="199" spans="1:5" hidden="1" x14ac:dyDescent="0.25">
      <c r="A199" s="92"/>
      <c r="B199" s="92"/>
      <c r="C199" s="92"/>
      <c r="D199" s="95"/>
      <c r="E199" s="94"/>
    </row>
    <row r="200" spans="1:5" hidden="1" x14ac:dyDescent="0.25">
      <c r="A200" s="92"/>
      <c r="B200" s="92"/>
      <c r="C200" s="92"/>
      <c r="D200" s="95"/>
      <c r="E200" s="94"/>
    </row>
    <row r="201" spans="1:5" hidden="1" x14ac:dyDescent="0.25">
      <c r="A201" s="92"/>
      <c r="B201" s="92"/>
      <c r="C201" s="92"/>
      <c r="D201" s="95"/>
      <c r="E201" s="94"/>
    </row>
    <row r="202" spans="1:5" hidden="1" x14ac:dyDescent="0.25">
      <c r="A202" s="92"/>
      <c r="B202" s="92"/>
      <c r="C202" s="92"/>
      <c r="D202" s="95"/>
      <c r="E202" s="94"/>
    </row>
    <row r="203" spans="1:5" hidden="1" x14ac:dyDescent="0.25">
      <c r="A203" s="92"/>
      <c r="B203" s="92"/>
      <c r="C203" s="92"/>
      <c r="D203" s="95"/>
      <c r="E203" s="94"/>
    </row>
    <row r="204" spans="1:5" hidden="1" x14ac:dyDescent="0.25">
      <c r="A204" s="92"/>
      <c r="B204" s="92"/>
      <c r="C204" s="92"/>
      <c r="D204" s="95"/>
      <c r="E204" s="94"/>
    </row>
    <row r="205" spans="1:5" hidden="1" x14ac:dyDescent="0.25">
      <c r="A205" s="92"/>
      <c r="B205" s="92"/>
      <c r="C205" s="92"/>
      <c r="D205" s="95"/>
      <c r="E205" s="94"/>
    </row>
    <row r="206" spans="1:5" hidden="1" x14ac:dyDescent="0.25">
      <c r="A206" s="92"/>
      <c r="B206" s="92"/>
      <c r="C206" s="92"/>
      <c r="D206" s="95"/>
      <c r="E206" s="94"/>
    </row>
    <row r="207" spans="1:5" hidden="1" x14ac:dyDescent="0.25">
      <c r="A207" s="92"/>
      <c r="B207" s="92"/>
      <c r="C207" s="92"/>
      <c r="D207" s="95"/>
      <c r="E207" s="94"/>
    </row>
    <row r="208" spans="1:5" hidden="1" x14ac:dyDescent="0.25">
      <c r="A208" s="92"/>
      <c r="B208" s="92"/>
      <c r="C208" s="92"/>
      <c r="D208" s="95"/>
      <c r="E208" s="94"/>
    </row>
    <row r="209" spans="1:5" hidden="1" x14ac:dyDescent="0.25">
      <c r="A209" s="92"/>
      <c r="B209" s="92"/>
      <c r="C209" s="92"/>
      <c r="D209" s="95"/>
      <c r="E209" s="94"/>
    </row>
    <row r="210" spans="1:5" hidden="1" x14ac:dyDescent="0.25">
      <c r="A210" s="92"/>
      <c r="B210" s="92"/>
      <c r="C210" s="92"/>
      <c r="D210" s="95"/>
      <c r="E210" s="94"/>
    </row>
    <row r="211" spans="1:5" hidden="1" x14ac:dyDescent="0.25">
      <c r="A211" s="92"/>
      <c r="B211" s="92"/>
      <c r="C211" s="92"/>
      <c r="D211" s="95"/>
      <c r="E211" s="94"/>
    </row>
    <row r="212" spans="1:5" hidden="1" x14ac:dyDescent="0.25">
      <c r="A212" s="92"/>
      <c r="B212" s="92"/>
      <c r="C212" s="92"/>
      <c r="D212" s="95"/>
      <c r="E212" s="94"/>
    </row>
    <row r="213" spans="1:5" hidden="1" x14ac:dyDescent="0.25">
      <c r="A213" s="92"/>
      <c r="B213" s="92"/>
      <c r="C213" s="92"/>
      <c r="D213" s="95"/>
      <c r="E213" s="94"/>
    </row>
    <row r="214" spans="1:5" hidden="1" x14ac:dyDescent="0.25">
      <c r="A214" s="92"/>
      <c r="B214" s="92"/>
      <c r="C214" s="92"/>
      <c r="D214" s="95"/>
      <c r="E214" s="94"/>
    </row>
    <row r="215" spans="1:5" hidden="1" x14ac:dyDescent="0.25">
      <c r="A215" s="92"/>
      <c r="B215" s="92"/>
      <c r="C215" s="92"/>
      <c r="D215" s="95"/>
      <c r="E215" s="94"/>
    </row>
    <row r="216" spans="1:5" hidden="1" x14ac:dyDescent="0.25">
      <c r="A216" s="92"/>
      <c r="B216" s="92"/>
      <c r="C216" s="92"/>
      <c r="D216" s="95"/>
      <c r="E216" s="94"/>
    </row>
    <row r="217" spans="1:5" hidden="1" x14ac:dyDescent="0.25">
      <c r="A217" s="92"/>
      <c r="B217" s="92"/>
      <c r="C217" s="92"/>
      <c r="D217" s="95"/>
      <c r="E217" s="94"/>
    </row>
    <row r="218" spans="1:5" hidden="1" x14ac:dyDescent="0.25">
      <c r="A218" s="92"/>
      <c r="B218" s="92"/>
      <c r="C218" s="92"/>
      <c r="D218" s="95"/>
      <c r="E218" s="94"/>
    </row>
    <row r="219" spans="1:5" hidden="1" x14ac:dyDescent="0.25">
      <c r="A219" s="92"/>
      <c r="B219" s="92"/>
      <c r="C219" s="92"/>
      <c r="D219" s="95"/>
      <c r="E219" s="94"/>
    </row>
    <row r="220" spans="1:5" hidden="1" x14ac:dyDescent="0.25">
      <c r="A220" s="92"/>
      <c r="B220" s="92"/>
      <c r="C220" s="92"/>
      <c r="D220" s="95"/>
      <c r="E220" s="94"/>
    </row>
    <row r="221" spans="1:5" hidden="1" x14ac:dyDescent="0.25">
      <c r="A221" s="92"/>
      <c r="B221" s="92"/>
      <c r="C221" s="92"/>
      <c r="D221" s="95"/>
      <c r="E221" s="94"/>
    </row>
    <row r="222" spans="1:5" hidden="1" x14ac:dyDescent="0.25">
      <c r="A222" s="92"/>
      <c r="B222" s="92"/>
      <c r="C222" s="92"/>
      <c r="D222" s="95"/>
      <c r="E222" s="94"/>
    </row>
    <row r="223" spans="1:5" hidden="1" x14ac:dyDescent="0.25">
      <c r="A223" s="92"/>
      <c r="B223" s="92"/>
      <c r="C223" s="92"/>
      <c r="D223" s="95"/>
      <c r="E223" s="94"/>
    </row>
    <row r="224" spans="1:5" hidden="1" x14ac:dyDescent="0.25">
      <c r="A224" s="92"/>
      <c r="B224" s="92"/>
      <c r="C224" s="92"/>
      <c r="D224" s="95"/>
      <c r="E224" s="94"/>
    </row>
    <row r="225" spans="1:5" hidden="1" x14ac:dyDescent="0.25">
      <c r="A225" s="92"/>
      <c r="B225" s="92"/>
      <c r="C225" s="92"/>
      <c r="D225" s="95"/>
      <c r="E225" s="94"/>
    </row>
    <row r="226" spans="1:5" hidden="1" x14ac:dyDescent="0.25">
      <c r="A226" s="92"/>
      <c r="B226" s="92"/>
      <c r="C226" s="92"/>
      <c r="D226" s="95"/>
      <c r="E226" s="94"/>
    </row>
    <row r="227" spans="1:5" hidden="1" x14ac:dyDescent="0.25">
      <c r="A227" s="92"/>
      <c r="B227" s="92"/>
      <c r="C227" s="92"/>
      <c r="D227" s="95"/>
      <c r="E227" s="94"/>
    </row>
    <row r="228" spans="1:5" hidden="1" x14ac:dyDescent="0.25">
      <c r="A228" s="92"/>
      <c r="B228" s="92"/>
      <c r="C228" s="92"/>
      <c r="D228" s="95"/>
      <c r="E228" s="94"/>
    </row>
    <row r="229" spans="1:5" hidden="1" x14ac:dyDescent="0.25">
      <c r="A229" s="92"/>
      <c r="B229" s="92"/>
      <c r="C229" s="92"/>
      <c r="D229" s="95"/>
      <c r="E229" s="94"/>
    </row>
    <row r="230" spans="1:5" hidden="1" x14ac:dyDescent="0.25">
      <c r="A230" s="92"/>
      <c r="B230" s="92"/>
      <c r="C230" s="92"/>
      <c r="D230" s="95"/>
      <c r="E230" s="94"/>
    </row>
    <row r="231" spans="1:5" hidden="1" x14ac:dyDescent="0.25">
      <c r="A231" s="92"/>
      <c r="B231" s="92"/>
      <c r="C231" s="92"/>
      <c r="D231" s="95"/>
      <c r="E231" s="94"/>
    </row>
    <row r="232" spans="1:5" hidden="1" x14ac:dyDescent="0.25">
      <c r="A232" s="92"/>
      <c r="B232" s="92"/>
      <c r="C232" s="92"/>
      <c r="D232" s="95"/>
      <c r="E232" s="94"/>
    </row>
    <row r="233" spans="1:5" hidden="1" x14ac:dyDescent="0.25">
      <c r="A233" s="92"/>
      <c r="B233" s="92"/>
      <c r="C233" s="92"/>
      <c r="D233" s="95"/>
      <c r="E233" s="94"/>
    </row>
    <row r="234" spans="1:5" hidden="1" x14ac:dyDescent="0.25">
      <c r="A234" s="92"/>
      <c r="B234" s="92"/>
      <c r="C234" s="92"/>
      <c r="D234" s="95"/>
      <c r="E234" s="94"/>
    </row>
    <row r="235" spans="1:5" hidden="1" x14ac:dyDescent="0.25">
      <c r="A235" s="92"/>
      <c r="B235" s="92"/>
      <c r="C235" s="92"/>
      <c r="D235" s="95"/>
      <c r="E235" s="94"/>
    </row>
    <row r="236" spans="1:5" hidden="1" x14ac:dyDescent="0.25">
      <c r="A236" s="92"/>
      <c r="B236" s="92"/>
      <c r="C236" s="92"/>
      <c r="D236" s="95"/>
      <c r="E236" s="94"/>
    </row>
    <row r="237" spans="1:5" hidden="1" x14ac:dyDescent="0.25">
      <c r="A237" s="92"/>
      <c r="B237" s="92"/>
      <c r="C237" s="92"/>
      <c r="D237" s="95"/>
      <c r="E237" s="94"/>
    </row>
    <row r="238" spans="1:5" hidden="1" x14ac:dyDescent="0.25">
      <c r="A238" s="92"/>
      <c r="B238" s="92"/>
      <c r="C238" s="92"/>
      <c r="D238" s="95"/>
      <c r="E238" s="94"/>
    </row>
    <row r="239" spans="1:5" hidden="1" x14ac:dyDescent="0.25">
      <c r="A239" s="92"/>
      <c r="B239" s="92"/>
      <c r="C239" s="92"/>
      <c r="D239" s="95"/>
      <c r="E239" s="94"/>
    </row>
    <row r="240" spans="1:5" hidden="1" x14ac:dyDescent="0.25">
      <c r="A240" s="92"/>
      <c r="B240" s="92"/>
      <c r="C240" s="92"/>
      <c r="D240" s="95"/>
      <c r="E240" s="94"/>
    </row>
    <row r="241" spans="1:5" hidden="1" x14ac:dyDescent="0.25">
      <c r="A241" s="92"/>
      <c r="B241" s="92"/>
      <c r="C241" s="92"/>
      <c r="D241" s="95"/>
      <c r="E241" s="94"/>
    </row>
    <row r="242" spans="1:5" hidden="1" x14ac:dyDescent="0.25">
      <c r="A242" s="92"/>
      <c r="B242" s="92"/>
      <c r="C242" s="92"/>
      <c r="D242" s="95"/>
      <c r="E242" s="94"/>
    </row>
    <row r="243" spans="1:5" hidden="1" x14ac:dyDescent="0.25">
      <c r="A243" s="92"/>
      <c r="B243" s="92"/>
      <c r="C243" s="92"/>
      <c r="D243" s="95"/>
      <c r="E243" s="94"/>
    </row>
    <row r="244" spans="1:5" hidden="1" x14ac:dyDescent="0.25">
      <c r="A244" s="92"/>
      <c r="B244" s="92"/>
      <c r="C244" s="92"/>
      <c r="D244" s="95"/>
      <c r="E244" s="94"/>
    </row>
    <row r="245" spans="1:5" hidden="1" x14ac:dyDescent="0.25">
      <c r="A245" s="92"/>
      <c r="B245" s="92"/>
      <c r="C245" s="92"/>
      <c r="D245" s="95"/>
      <c r="E245" s="94"/>
    </row>
    <row r="246" spans="1:5" hidden="1" x14ac:dyDescent="0.25">
      <c r="A246" s="92"/>
      <c r="B246" s="92"/>
      <c r="C246" s="92"/>
      <c r="D246" s="95"/>
      <c r="E246" s="94"/>
    </row>
    <row r="247" spans="1:5" hidden="1" x14ac:dyDescent="0.25">
      <c r="A247" s="92"/>
      <c r="B247" s="92"/>
      <c r="C247" s="92"/>
      <c r="D247" s="95"/>
      <c r="E247" s="94"/>
    </row>
    <row r="248" spans="1:5" hidden="1" x14ac:dyDescent="0.25">
      <c r="A248" s="92"/>
      <c r="B248" s="92"/>
      <c r="C248" s="92"/>
      <c r="D248" s="95"/>
      <c r="E248" s="94"/>
    </row>
    <row r="249" spans="1:5" hidden="1" x14ac:dyDescent="0.25">
      <c r="A249" s="92"/>
      <c r="B249" s="92"/>
      <c r="C249" s="92"/>
      <c r="D249" s="95"/>
      <c r="E249" s="94"/>
    </row>
    <row r="250" spans="1:5" hidden="1" x14ac:dyDescent="0.25">
      <c r="A250" s="92"/>
      <c r="B250" s="92"/>
      <c r="C250" s="92"/>
      <c r="D250" s="95"/>
      <c r="E250" s="94"/>
    </row>
    <row r="251" spans="1:5" hidden="1" x14ac:dyDescent="0.25">
      <c r="A251" s="92"/>
      <c r="B251" s="92"/>
      <c r="C251" s="92"/>
      <c r="D251" s="95"/>
      <c r="E251" s="94"/>
    </row>
    <row r="252" spans="1:5" hidden="1" x14ac:dyDescent="0.25">
      <c r="A252" s="92"/>
      <c r="B252" s="92"/>
      <c r="C252" s="92"/>
      <c r="D252" s="95"/>
      <c r="E252" s="94"/>
    </row>
    <row r="253" spans="1:5" hidden="1" x14ac:dyDescent="0.25">
      <c r="A253" s="92"/>
      <c r="B253" s="92"/>
      <c r="C253" s="92"/>
      <c r="D253" s="95"/>
      <c r="E253" s="94"/>
    </row>
    <row r="254" spans="1:5" hidden="1" x14ac:dyDescent="0.25">
      <c r="A254" s="92"/>
      <c r="B254" s="92"/>
      <c r="C254" s="92"/>
      <c r="D254" s="95"/>
      <c r="E254" s="94"/>
    </row>
    <row r="255" spans="1:5" hidden="1" x14ac:dyDescent="0.25">
      <c r="A255" s="92"/>
      <c r="B255" s="92"/>
      <c r="C255" s="92"/>
      <c r="D255" s="95"/>
      <c r="E255" s="94"/>
    </row>
    <row r="256" spans="1:5" hidden="1" x14ac:dyDescent="0.25">
      <c r="A256" s="92"/>
      <c r="B256" s="92"/>
      <c r="C256" s="92"/>
      <c r="D256" s="95"/>
      <c r="E256" s="94"/>
    </row>
    <row r="257" spans="1:5" hidden="1" x14ac:dyDescent="0.25">
      <c r="A257" s="92"/>
      <c r="B257" s="92"/>
      <c r="C257" s="92"/>
      <c r="D257" s="95"/>
      <c r="E257" s="94"/>
    </row>
    <row r="258" spans="1:5" hidden="1" x14ac:dyDescent="0.25">
      <c r="A258" s="92"/>
      <c r="B258" s="92"/>
      <c r="C258" s="92"/>
      <c r="D258" s="95"/>
      <c r="E258" s="94"/>
    </row>
    <row r="259" spans="1:5" hidden="1" x14ac:dyDescent="0.25">
      <c r="A259" s="92"/>
      <c r="B259" s="92"/>
      <c r="C259" s="92"/>
      <c r="D259" s="95"/>
      <c r="E259" s="94"/>
    </row>
    <row r="260" spans="1:5" hidden="1" x14ac:dyDescent="0.25">
      <c r="A260" s="92"/>
      <c r="B260" s="92"/>
      <c r="C260" s="92"/>
      <c r="D260" s="95"/>
      <c r="E260" s="94"/>
    </row>
    <row r="261" spans="1:5" hidden="1" x14ac:dyDescent="0.25">
      <c r="A261" s="92"/>
      <c r="B261" s="92"/>
      <c r="C261" s="92"/>
      <c r="D261" s="95"/>
      <c r="E261" s="94"/>
    </row>
    <row r="262" spans="1:5" hidden="1" x14ac:dyDescent="0.25">
      <c r="A262" s="92"/>
      <c r="B262" s="92"/>
      <c r="C262" s="92"/>
      <c r="D262" s="95"/>
      <c r="E262" s="94"/>
    </row>
    <row r="263" spans="1:5" hidden="1" x14ac:dyDescent="0.25">
      <c r="A263" s="92"/>
      <c r="B263" s="92"/>
      <c r="C263" s="92"/>
      <c r="D263" s="95"/>
      <c r="E263" s="94"/>
    </row>
    <row r="264" spans="1:5" hidden="1" x14ac:dyDescent="0.25">
      <c r="A264" s="92"/>
      <c r="B264" s="92"/>
      <c r="C264" s="92"/>
      <c r="D264" s="95"/>
      <c r="E264" s="94"/>
    </row>
    <row r="265" spans="1:5" hidden="1" x14ac:dyDescent="0.25">
      <c r="A265" s="92"/>
      <c r="B265" s="92"/>
      <c r="C265" s="92"/>
      <c r="D265" s="95"/>
      <c r="E265" s="94"/>
    </row>
    <row r="266" spans="1:5" hidden="1" x14ac:dyDescent="0.25">
      <c r="A266" s="92"/>
      <c r="B266" s="92"/>
      <c r="C266" s="92"/>
      <c r="D266" s="95"/>
      <c r="E266" s="94"/>
    </row>
    <row r="267" spans="1:5" hidden="1" x14ac:dyDescent="0.25">
      <c r="A267" s="92"/>
      <c r="B267" s="92"/>
      <c r="C267" s="92"/>
      <c r="D267" s="95"/>
      <c r="E267" s="94"/>
    </row>
    <row r="268" spans="1:5" hidden="1" x14ac:dyDescent="0.25">
      <c r="A268" s="92"/>
      <c r="B268" s="92"/>
      <c r="C268" s="92"/>
      <c r="D268" s="95"/>
      <c r="E268" s="94"/>
    </row>
    <row r="269" spans="1:5" hidden="1" x14ac:dyDescent="0.25">
      <c r="A269" s="92"/>
      <c r="B269" s="92"/>
      <c r="C269" s="92"/>
      <c r="D269" s="95"/>
      <c r="E269" s="94"/>
    </row>
    <row r="270" spans="1:5" hidden="1" x14ac:dyDescent="0.25">
      <c r="A270" s="92"/>
      <c r="B270" s="92"/>
      <c r="C270" s="92"/>
      <c r="D270" s="95"/>
      <c r="E270" s="94"/>
    </row>
    <row r="271" spans="1:5" hidden="1" x14ac:dyDescent="0.25">
      <c r="A271" s="92"/>
      <c r="B271" s="92"/>
      <c r="C271" s="92"/>
      <c r="D271" s="95"/>
      <c r="E271" s="94"/>
    </row>
    <row r="272" spans="1:5" hidden="1" x14ac:dyDescent="0.25">
      <c r="A272" s="92"/>
      <c r="B272" s="92"/>
      <c r="C272" s="92"/>
      <c r="D272" s="95"/>
      <c r="E272" s="94"/>
    </row>
    <row r="273" spans="1:5" hidden="1" x14ac:dyDescent="0.25">
      <c r="A273" s="92"/>
      <c r="B273" s="92"/>
      <c r="C273" s="92"/>
      <c r="D273" s="95"/>
      <c r="E273" s="94"/>
    </row>
    <row r="274" spans="1:5" hidden="1" x14ac:dyDescent="0.25">
      <c r="A274" s="92"/>
      <c r="B274" s="92"/>
      <c r="C274" s="92"/>
      <c r="D274" s="95"/>
      <c r="E274" s="94"/>
    </row>
    <row r="275" spans="1:5" hidden="1" x14ac:dyDescent="0.25">
      <c r="A275" s="92"/>
      <c r="B275" s="92"/>
      <c r="C275" s="92"/>
      <c r="D275" s="95"/>
      <c r="E275" s="94"/>
    </row>
    <row r="276" spans="1:5" hidden="1" x14ac:dyDescent="0.25">
      <c r="A276" s="92"/>
      <c r="B276" s="92"/>
      <c r="C276" s="92"/>
      <c r="D276" s="95"/>
      <c r="E276" s="94"/>
    </row>
    <row r="277" spans="1:5" hidden="1" x14ac:dyDescent="0.25">
      <c r="A277" s="92"/>
      <c r="B277" s="92"/>
      <c r="C277" s="92"/>
      <c r="D277" s="95"/>
      <c r="E277" s="94"/>
    </row>
    <row r="278" spans="1:5" hidden="1" x14ac:dyDescent="0.25">
      <c r="A278" s="92"/>
      <c r="B278" s="92"/>
      <c r="C278" s="92"/>
      <c r="D278" s="95"/>
      <c r="E278" s="94"/>
    </row>
    <row r="279" spans="1:5" hidden="1" x14ac:dyDescent="0.25">
      <c r="A279" s="92"/>
      <c r="B279" s="92"/>
      <c r="C279" s="92"/>
      <c r="D279" s="95"/>
      <c r="E279" s="94"/>
    </row>
    <row r="280" spans="1:5" hidden="1" x14ac:dyDescent="0.25">
      <c r="A280" s="92"/>
      <c r="B280" s="92"/>
      <c r="C280" s="92"/>
      <c r="D280" s="95"/>
      <c r="E280" s="94"/>
    </row>
    <row r="281" spans="1:5" hidden="1" x14ac:dyDescent="0.25">
      <c r="A281" s="92"/>
      <c r="B281" s="92"/>
      <c r="C281" s="92"/>
      <c r="D281" s="95"/>
      <c r="E281" s="94"/>
    </row>
    <row r="282" spans="1:5" hidden="1" x14ac:dyDescent="0.25">
      <c r="A282" s="92"/>
      <c r="B282" s="92"/>
      <c r="C282" s="92"/>
      <c r="D282" s="95"/>
      <c r="E282" s="94"/>
    </row>
    <row r="283" spans="1:5" hidden="1" x14ac:dyDescent="0.25">
      <c r="A283" s="92"/>
      <c r="B283" s="92"/>
      <c r="C283" s="92"/>
      <c r="D283" s="95"/>
      <c r="E283" s="94"/>
    </row>
    <row r="284" spans="1:5" hidden="1" x14ac:dyDescent="0.25">
      <c r="A284" s="92"/>
      <c r="B284" s="92"/>
      <c r="C284" s="92"/>
      <c r="D284" s="95"/>
      <c r="E284" s="94"/>
    </row>
    <row r="285" spans="1:5" hidden="1" x14ac:dyDescent="0.25">
      <c r="A285" s="92"/>
      <c r="B285" s="92"/>
      <c r="C285" s="92"/>
      <c r="D285" s="95"/>
      <c r="E285" s="94"/>
    </row>
    <row r="286" spans="1:5" hidden="1" x14ac:dyDescent="0.25">
      <c r="A286" s="92"/>
      <c r="B286" s="92"/>
      <c r="C286" s="92"/>
      <c r="D286" s="95"/>
      <c r="E286" s="94"/>
    </row>
    <row r="287" spans="1:5" hidden="1" x14ac:dyDescent="0.25">
      <c r="A287" s="92"/>
      <c r="B287" s="92"/>
      <c r="C287" s="92"/>
      <c r="D287" s="95"/>
      <c r="E287" s="94"/>
    </row>
    <row r="288" spans="1:5" hidden="1" x14ac:dyDescent="0.25">
      <c r="A288" s="92"/>
      <c r="B288" s="92"/>
      <c r="C288" s="92"/>
      <c r="D288" s="95"/>
      <c r="E288" s="94"/>
    </row>
    <row r="289" spans="1:5" hidden="1" x14ac:dyDescent="0.25">
      <c r="A289" s="92"/>
      <c r="B289" s="92"/>
      <c r="C289" s="92"/>
      <c r="D289" s="95"/>
      <c r="E289" s="94"/>
    </row>
    <row r="290" spans="1:5" hidden="1" x14ac:dyDescent="0.25">
      <c r="A290" s="92"/>
      <c r="B290" s="92"/>
      <c r="C290" s="92"/>
      <c r="D290" s="95"/>
      <c r="E290" s="94"/>
    </row>
    <row r="291" spans="1:5" hidden="1" x14ac:dyDescent="0.25">
      <c r="A291" s="92"/>
      <c r="B291" s="92"/>
      <c r="C291" s="92"/>
      <c r="D291" s="95"/>
      <c r="E291" s="94"/>
    </row>
    <row r="292" spans="1:5" hidden="1" x14ac:dyDescent="0.25">
      <c r="A292" s="92"/>
      <c r="B292" s="92"/>
      <c r="C292" s="92"/>
      <c r="D292" s="95"/>
      <c r="E292" s="94"/>
    </row>
    <row r="293" spans="1:5" hidden="1" x14ac:dyDescent="0.25">
      <c r="A293" s="92"/>
      <c r="B293" s="92"/>
      <c r="C293" s="92"/>
      <c r="D293" s="95"/>
      <c r="E293" s="94"/>
    </row>
    <row r="294" spans="1:5" hidden="1" x14ac:dyDescent="0.25">
      <c r="A294" s="92"/>
      <c r="B294" s="92"/>
      <c r="C294" s="92"/>
      <c r="D294" s="95"/>
      <c r="E294" s="94"/>
    </row>
    <row r="295" spans="1:5" hidden="1" x14ac:dyDescent="0.25">
      <c r="A295" s="92"/>
      <c r="B295" s="92"/>
      <c r="C295" s="92"/>
      <c r="D295" s="95"/>
      <c r="E295" s="94"/>
    </row>
    <row r="296" spans="1:5" hidden="1" x14ac:dyDescent="0.25">
      <c r="A296" s="92"/>
      <c r="B296" s="92"/>
      <c r="C296" s="92"/>
      <c r="D296" s="95"/>
      <c r="E296" s="94"/>
    </row>
    <row r="297" spans="1:5" hidden="1" x14ac:dyDescent="0.25">
      <c r="A297" s="92"/>
      <c r="B297" s="92"/>
      <c r="C297" s="92"/>
      <c r="D297" s="95"/>
      <c r="E297" s="94"/>
    </row>
    <row r="298" spans="1:5" hidden="1" x14ac:dyDescent="0.25">
      <c r="A298" s="92"/>
      <c r="B298" s="92"/>
      <c r="C298" s="92"/>
      <c r="D298" s="95"/>
      <c r="E298" s="94"/>
    </row>
    <row r="299" spans="1:5" hidden="1" x14ac:dyDescent="0.25">
      <c r="A299" s="92"/>
      <c r="B299" s="92"/>
      <c r="C299" s="92"/>
      <c r="D299" s="95"/>
      <c r="E299" s="94"/>
    </row>
    <row r="300" spans="1:5" hidden="1" x14ac:dyDescent="0.25">
      <c r="A300" s="92"/>
      <c r="B300" s="92"/>
      <c r="C300" s="92"/>
      <c r="D300" s="95"/>
      <c r="E300" s="94"/>
    </row>
    <row r="301" spans="1:5" hidden="1" x14ac:dyDescent="0.25">
      <c r="A301" s="92"/>
      <c r="B301" s="92"/>
      <c r="C301" s="92"/>
      <c r="D301" s="95"/>
      <c r="E301" s="94"/>
    </row>
    <row r="302" spans="1:5" hidden="1" x14ac:dyDescent="0.25">
      <c r="A302" s="92"/>
      <c r="B302" s="92"/>
      <c r="C302" s="92"/>
      <c r="D302" s="95"/>
      <c r="E302" s="94"/>
    </row>
    <row r="303" spans="1:5" hidden="1" x14ac:dyDescent="0.25">
      <c r="A303" s="92"/>
      <c r="B303" s="92"/>
      <c r="C303" s="92"/>
      <c r="D303" s="95"/>
      <c r="E303" s="94"/>
    </row>
    <row r="304" spans="1:5" hidden="1" x14ac:dyDescent="0.25">
      <c r="A304" s="92"/>
      <c r="B304" s="92"/>
      <c r="C304" s="92"/>
      <c r="D304" s="95"/>
      <c r="E304" s="94"/>
    </row>
    <row r="305" spans="1:5" hidden="1" x14ac:dyDescent="0.25">
      <c r="A305" s="92"/>
      <c r="B305" s="92"/>
      <c r="C305" s="92"/>
      <c r="D305" s="95"/>
      <c r="E305" s="94"/>
    </row>
    <row r="306" spans="1:5" hidden="1" x14ac:dyDescent="0.25">
      <c r="A306" s="92"/>
      <c r="B306" s="92"/>
      <c r="C306" s="92"/>
      <c r="D306" s="95"/>
      <c r="E306" s="94"/>
    </row>
    <row r="307" spans="1:5" hidden="1" x14ac:dyDescent="0.25">
      <c r="A307" s="92"/>
      <c r="B307" s="92"/>
      <c r="C307" s="92"/>
      <c r="D307" s="95"/>
      <c r="E307" s="94"/>
    </row>
    <row r="308" spans="1:5" hidden="1" x14ac:dyDescent="0.25">
      <c r="A308" s="92"/>
      <c r="B308" s="92"/>
      <c r="C308" s="92"/>
      <c r="D308" s="95"/>
      <c r="E308" s="94"/>
    </row>
    <row r="309" spans="1:5" hidden="1" x14ac:dyDescent="0.25">
      <c r="A309" s="92"/>
      <c r="B309" s="92"/>
      <c r="C309" s="92"/>
      <c r="D309" s="95"/>
      <c r="E309" s="94"/>
    </row>
    <row r="310" spans="1:5" hidden="1" x14ac:dyDescent="0.25">
      <c r="A310" s="92"/>
      <c r="B310" s="92"/>
      <c r="C310" s="92"/>
      <c r="D310" s="95"/>
      <c r="E310" s="94"/>
    </row>
    <row r="311" spans="1:5" hidden="1" x14ac:dyDescent="0.25">
      <c r="A311" s="92"/>
      <c r="B311" s="92"/>
      <c r="C311" s="92"/>
      <c r="D311" s="95"/>
      <c r="E311" s="94"/>
    </row>
    <row r="312" spans="1:5" hidden="1" x14ac:dyDescent="0.25">
      <c r="A312" s="92"/>
      <c r="B312" s="92"/>
      <c r="C312" s="92"/>
      <c r="D312" s="95"/>
      <c r="E312" s="94"/>
    </row>
    <row r="313" spans="1:5" hidden="1" x14ac:dyDescent="0.25">
      <c r="A313" s="92"/>
      <c r="B313" s="92"/>
      <c r="C313" s="92"/>
      <c r="D313" s="95"/>
      <c r="E313" s="94"/>
    </row>
    <row r="314" spans="1:5" hidden="1" x14ac:dyDescent="0.25">
      <c r="A314" s="92"/>
      <c r="B314" s="92"/>
      <c r="C314" s="92"/>
      <c r="D314" s="95"/>
      <c r="E314" s="94"/>
    </row>
    <row r="315" spans="1:5" hidden="1" x14ac:dyDescent="0.25">
      <c r="A315" s="92"/>
      <c r="B315" s="92"/>
      <c r="C315" s="92"/>
      <c r="D315" s="95"/>
      <c r="E315" s="94"/>
    </row>
    <row r="316" spans="1:5" hidden="1" x14ac:dyDescent="0.25">
      <c r="A316" s="92"/>
      <c r="B316" s="92"/>
      <c r="C316" s="92"/>
      <c r="D316" s="95"/>
      <c r="E316" s="94"/>
    </row>
    <row r="317" spans="1:5" hidden="1" x14ac:dyDescent="0.25">
      <c r="A317" s="92"/>
      <c r="B317" s="92"/>
      <c r="C317" s="92"/>
      <c r="D317" s="95"/>
      <c r="E317" s="94"/>
    </row>
    <row r="318" spans="1:5" hidden="1" x14ac:dyDescent="0.25">
      <c r="A318" s="92"/>
      <c r="B318" s="92"/>
      <c r="C318" s="92"/>
      <c r="D318" s="95"/>
      <c r="E318" s="94"/>
    </row>
    <row r="319" spans="1:5" hidden="1" x14ac:dyDescent="0.25">
      <c r="A319" s="92"/>
      <c r="B319" s="92"/>
      <c r="C319" s="92"/>
      <c r="D319" s="95"/>
      <c r="E319" s="94"/>
    </row>
    <row r="320" spans="1:5" hidden="1" x14ac:dyDescent="0.25">
      <c r="A320" s="92"/>
      <c r="B320" s="92"/>
      <c r="C320" s="92"/>
      <c r="D320" s="95"/>
      <c r="E320" s="94"/>
    </row>
    <row r="321" spans="1:5" hidden="1" x14ac:dyDescent="0.25">
      <c r="A321" s="92"/>
      <c r="B321" s="92"/>
      <c r="C321" s="92"/>
      <c r="D321" s="95"/>
      <c r="E321" s="94"/>
    </row>
    <row r="322" spans="1:5" hidden="1" x14ac:dyDescent="0.25">
      <c r="A322" s="92"/>
      <c r="B322" s="92"/>
      <c r="C322" s="92"/>
      <c r="D322" s="95"/>
      <c r="E322" s="94"/>
    </row>
    <row r="323" spans="1:5" hidden="1" x14ac:dyDescent="0.25">
      <c r="A323" s="92"/>
      <c r="B323" s="92"/>
      <c r="C323" s="92"/>
      <c r="D323" s="95"/>
      <c r="E323" s="94"/>
    </row>
    <row r="324" spans="1:5" hidden="1" x14ac:dyDescent="0.25">
      <c r="A324" s="92"/>
      <c r="B324" s="92"/>
      <c r="C324" s="92"/>
      <c r="D324" s="95"/>
      <c r="E324" s="94"/>
    </row>
    <row r="325" spans="1:5" hidden="1" x14ac:dyDescent="0.25">
      <c r="A325" s="92"/>
      <c r="B325" s="92"/>
      <c r="C325" s="92"/>
      <c r="D325" s="95"/>
      <c r="E325" s="94"/>
    </row>
    <row r="326" spans="1:5" hidden="1" x14ac:dyDescent="0.25">
      <c r="A326" s="92"/>
      <c r="B326" s="92"/>
      <c r="C326" s="92"/>
      <c r="D326" s="95"/>
      <c r="E326" s="94"/>
    </row>
    <row r="327" spans="1:5" hidden="1" x14ac:dyDescent="0.25">
      <c r="A327" s="92"/>
      <c r="B327" s="92"/>
      <c r="C327" s="92"/>
      <c r="D327" s="95"/>
      <c r="E327" s="94"/>
    </row>
    <row r="328" spans="1:5" hidden="1" x14ac:dyDescent="0.25">
      <c r="A328" s="92"/>
      <c r="B328" s="92"/>
      <c r="C328" s="92"/>
      <c r="D328" s="95"/>
      <c r="E328" s="94"/>
    </row>
    <row r="329" spans="1:5" hidden="1" x14ac:dyDescent="0.25">
      <c r="A329" s="92"/>
      <c r="B329" s="92"/>
      <c r="C329" s="92"/>
      <c r="D329" s="95"/>
      <c r="E329" s="94"/>
    </row>
    <row r="330" spans="1:5" hidden="1" x14ac:dyDescent="0.25">
      <c r="A330" s="92"/>
      <c r="B330" s="92"/>
      <c r="C330" s="92"/>
      <c r="D330" s="95"/>
      <c r="E330" s="94"/>
    </row>
    <row r="331" spans="1:5" hidden="1" x14ac:dyDescent="0.25">
      <c r="A331" s="92"/>
      <c r="B331" s="92"/>
      <c r="C331" s="92"/>
      <c r="D331" s="95"/>
      <c r="E331" s="94"/>
    </row>
    <row r="332" spans="1:5" hidden="1" x14ac:dyDescent="0.25">
      <c r="A332" s="92"/>
      <c r="B332" s="92"/>
      <c r="C332" s="92"/>
      <c r="D332" s="95"/>
      <c r="E332" s="94"/>
    </row>
    <row r="333" spans="1:5" hidden="1" x14ac:dyDescent="0.25">
      <c r="A333" s="92"/>
      <c r="B333" s="92"/>
      <c r="C333" s="92"/>
      <c r="D333" s="95"/>
      <c r="E333" s="94"/>
    </row>
    <row r="334" spans="1:5" hidden="1" x14ac:dyDescent="0.25">
      <c r="A334" s="92"/>
      <c r="B334" s="92"/>
      <c r="C334" s="92"/>
      <c r="D334" s="95"/>
      <c r="E334" s="94"/>
    </row>
    <row r="335" spans="1:5" hidden="1" x14ac:dyDescent="0.25">
      <c r="A335" s="92"/>
      <c r="B335" s="92"/>
      <c r="C335" s="92"/>
      <c r="D335" s="95"/>
      <c r="E335" s="94"/>
    </row>
    <row r="336" spans="1:5" hidden="1" x14ac:dyDescent="0.25">
      <c r="A336" s="92"/>
      <c r="B336" s="92"/>
      <c r="C336" s="92"/>
      <c r="D336" s="95"/>
      <c r="E336" s="94"/>
    </row>
    <row r="337" spans="1:5" hidden="1" x14ac:dyDescent="0.25">
      <c r="A337" s="92"/>
      <c r="B337" s="92"/>
      <c r="C337" s="92"/>
      <c r="D337" s="95"/>
      <c r="E337" s="94"/>
    </row>
    <row r="338" spans="1:5" hidden="1" x14ac:dyDescent="0.25">
      <c r="A338" s="92"/>
      <c r="B338" s="92"/>
      <c r="C338" s="92"/>
      <c r="D338" s="95"/>
      <c r="E338" s="94"/>
    </row>
    <row r="339" spans="1:5" hidden="1" x14ac:dyDescent="0.25">
      <c r="A339" s="92"/>
      <c r="B339" s="92"/>
      <c r="C339" s="92"/>
      <c r="D339" s="95"/>
      <c r="E339" s="94"/>
    </row>
    <row r="340" spans="1:5" hidden="1" x14ac:dyDescent="0.25">
      <c r="A340" s="92"/>
      <c r="B340" s="92"/>
      <c r="C340" s="92"/>
      <c r="D340" s="95"/>
      <c r="E340" s="94"/>
    </row>
    <row r="341" spans="1:5" hidden="1" x14ac:dyDescent="0.25">
      <c r="A341" s="92"/>
      <c r="B341" s="92"/>
      <c r="C341" s="92"/>
      <c r="D341" s="95"/>
      <c r="E341" s="94"/>
    </row>
    <row r="342" spans="1:5" hidden="1" x14ac:dyDescent="0.25">
      <c r="A342" s="92"/>
      <c r="B342" s="92"/>
      <c r="C342" s="92"/>
      <c r="D342" s="95"/>
      <c r="E342" s="94"/>
    </row>
    <row r="343" spans="1:5" hidden="1" x14ac:dyDescent="0.25">
      <c r="A343" s="92"/>
      <c r="B343" s="92"/>
      <c r="C343" s="92"/>
      <c r="D343" s="95"/>
      <c r="E343" s="94"/>
    </row>
    <row r="344" spans="1:5" hidden="1" x14ac:dyDescent="0.25">
      <c r="A344" s="92"/>
      <c r="B344" s="92"/>
      <c r="C344" s="92"/>
      <c r="D344" s="95"/>
      <c r="E344" s="94"/>
    </row>
    <row r="345" spans="1:5" hidden="1" x14ac:dyDescent="0.25">
      <c r="A345" s="92"/>
      <c r="B345" s="92"/>
      <c r="C345" s="92"/>
      <c r="D345" s="95"/>
      <c r="E345" s="94"/>
    </row>
    <row r="346" spans="1:5" hidden="1" x14ac:dyDescent="0.25">
      <c r="A346" s="92"/>
      <c r="B346" s="92"/>
      <c r="C346" s="92"/>
      <c r="D346" s="95"/>
      <c r="E346" s="94"/>
    </row>
    <row r="347" spans="1:5" hidden="1" x14ac:dyDescent="0.25">
      <c r="A347" s="92"/>
      <c r="B347" s="92"/>
      <c r="C347" s="92"/>
      <c r="D347" s="95"/>
      <c r="E347" s="94"/>
    </row>
    <row r="348" spans="1:5" hidden="1" x14ac:dyDescent="0.25">
      <c r="A348" s="92"/>
      <c r="B348" s="92"/>
      <c r="C348" s="92"/>
      <c r="D348" s="95"/>
      <c r="E348" s="94"/>
    </row>
    <row r="349" spans="1:5" hidden="1" x14ac:dyDescent="0.25">
      <c r="A349" s="92"/>
      <c r="B349" s="92"/>
      <c r="C349" s="92"/>
      <c r="D349" s="95"/>
      <c r="E349" s="94"/>
    </row>
    <row r="350" spans="1:5" hidden="1" x14ac:dyDescent="0.25">
      <c r="A350" s="92"/>
      <c r="B350" s="92"/>
      <c r="C350" s="92"/>
      <c r="D350" s="95"/>
      <c r="E350" s="94"/>
    </row>
    <row r="351" spans="1:5" hidden="1" x14ac:dyDescent="0.25">
      <c r="A351" s="92"/>
      <c r="B351" s="92"/>
      <c r="C351" s="92"/>
      <c r="D351" s="95"/>
      <c r="E351" s="94"/>
    </row>
    <row r="352" spans="1:5" hidden="1" x14ac:dyDescent="0.25">
      <c r="A352" s="92"/>
      <c r="B352" s="92"/>
      <c r="C352" s="92"/>
      <c r="D352" s="95"/>
      <c r="E352" s="94"/>
    </row>
    <row r="353" spans="1:5" hidden="1" x14ac:dyDescent="0.25">
      <c r="A353" s="92"/>
      <c r="B353" s="92"/>
      <c r="C353" s="92"/>
      <c r="D353" s="95"/>
      <c r="E353" s="94"/>
    </row>
    <row r="354" spans="1:5" hidden="1" x14ac:dyDescent="0.25">
      <c r="A354" s="92"/>
      <c r="B354" s="92"/>
      <c r="C354" s="92"/>
      <c r="D354" s="95"/>
      <c r="E354" s="94"/>
    </row>
    <row r="355" spans="1:5" hidden="1" x14ac:dyDescent="0.25">
      <c r="A355" s="92"/>
      <c r="B355" s="92"/>
      <c r="C355" s="92"/>
      <c r="D355" s="95"/>
      <c r="E355" s="94"/>
    </row>
    <row r="356" spans="1:5" hidden="1" x14ac:dyDescent="0.25">
      <c r="A356" s="92"/>
      <c r="B356" s="92"/>
      <c r="C356" s="92"/>
      <c r="D356" s="95"/>
      <c r="E356" s="94"/>
    </row>
    <row r="357" spans="1:5" hidden="1" x14ac:dyDescent="0.25">
      <c r="A357" s="92"/>
      <c r="B357" s="92"/>
      <c r="C357" s="92"/>
      <c r="D357" s="95"/>
      <c r="E357" s="94"/>
    </row>
    <row r="358" spans="1:5" hidden="1" x14ac:dyDescent="0.25">
      <c r="A358" s="92"/>
      <c r="B358" s="92"/>
      <c r="C358" s="92"/>
      <c r="D358" s="95"/>
      <c r="E358" s="94"/>
    </row>
    <row r="359" spans="1:5" hidden="1" x14ac:dyDescent="0.25">
      <c r="A359" s="92"/>
      <c r="B359" s="92"/>
      <c r="C359" s="92"/>
      <c r="D359" s="95"/>
      <c r="E359" s="94"/>
    </row>
    <row r="360" spans="1:5" hidden="1" x14ac:dyDescent="0.25">
      <c r="A360" s="92"/>
      <c r="B360" s="92"/>
      <c r="C360" s="92"/>
      <c r="D360" s="95"/>
      <c r="E360" s="94"/>
    </row>
    <row r="361" spans="1:5" hidden="1" x14ac:dyDescent="0.25">
      <c r="A361" s="92"/>
      <c r="B361" s="92"/>
      <c r="C361" s="92"/>
      <c r="D361" s="95"/>
      <c r="E361" s="94"/>
    </row>
    <row r="362" spans="1:5" hidden="1" x14ac:dyDescent="0.25">
      <c r="A362" s="92"/>
      <c r="B362" s="92"/>
      <c r="C362" s="92"/>
      <c r="D362" s="95"/>
      <c r="E362" s="94"/>
    </row>
    <row r="363" spans="1:5" hidden="1" x14ac:dyDescent="0.25">
      <c r="A363" s="92"/>
      <c r="B363" s="92"/>
      <c r="C363" s="92"/>
      <c r="D363" s="95"/>
      <c r="E363" s="94"/>
    </row>
    <row r="364" spans="1:5" hidden="1" x14ac:dyDescent="0.25">
      <c r="A364" s="92"/>
      <c r="B364" s="92"/>
      <c r="C364" s="92"/>
      <c r="D364" s="95"/>
      <c r="E364" s="94"/>
    </row>
    <row r="365" spans="1:5" hidden="1" x14ac:dyDescent="0.25">
      <c r="A365" s="92"/>
      <c r="B365" s="92"/>
      <c r="C365" s="92"/>
      <c r="D365" s="95"/>
      <c r="E365" s="94"/>
    </row>
    <row r="366" spans="1:5" hidden="1" x14ac:dyDescent="0.25">
      <c r="A366" s="92"/>
      <c r="B366" s="92"/>
      <c r="C366" s="92"/>
      <c r="D366" s="95"/>
      <c r="E366" s="94"/>
    </row>
    <row r="367" spans="1:5" hidden="1" x14ac:dyDescent="0.25">
      <c r="A367" s="92"/>
      <c r="B367" s="92"/>
      <c r="C367" s="92"/>
      <c r="D367" s="95"/>
      <c r="E367" s="94"/>
    </row>
    <row r="368" spans="1:5" hidden="1" x14ac:dyDescent="0.25">
      <c r="A368" s="92"/>
      <c r="B368" s="92"/>
      <c r="C368" s="92"/>
      <c r="D368" s="95"/>
      <c r="E368" s="94"/>
    </row>
    <row r="369" spans="1:5" hidden="1" x14ac:dyDescent="0.25">
      <c r="A369" s="92"/>
      <c r="B369" s="92"/>
      <c r="C369" s="92"/>
      <c r="D369" s="95"/>
      <c r="E369" s="94"/>
    </row>
    <row r="370" spans="1:5" hidden="1" x14ac:dyDescent="0.25">
      <c r="A370" s="92"/>
      <c r="B370" s="92"/>
      <c r="C370" s="92"/>
      <c r="D370" s="95"/>
      <c r="E370" s="94"/>
    </row>
    <row r="371" spans="1:5" hidden="1" x14ac:dyDescent="0.25">
      <c r="A371" s="92"/>
      <c r="B371" s="92"/>
      <c r="C371" s="92"/>
      <c r="D371" s="95"/>
      <c r="E371" s="94"/>
    </row>
    <row r="372" spans="1:5" hidden="1" x14ac:dyDescent="0.25">
      <c r="A372" s="92"/>
      <c r="B372" s="92"/>
      <c r="C372" s="92"/>
      <c r="D372" s="95"/>
      <c r="E372" s="94"/>
    </row>
    <row r="373" spans="1:5" hidden="1" x14ac:dyDescent="0.25">
      <c r="A373" s="92"/>
      <c r="B373" s="92"/>
      <c r="C373" s="92"/>
      <c r="D373" s="95"/>
      <c r="E373" s="94"/>
    </row>
    <row r="374" spans="1:5" hidden="1" x14ac:dyDescent="0.25">
      <c r="A374" s="92"/>
      <c r="B374" s="92"/>
      <c r="C374" s="92"/>
      <c r="D374" s="95"/>
      <c r="E374" s="94"/>
    </row>
    <row r="375" spans="1:5" hidden="1" x14ac:dyDescent="0.25">
      <c r="A375" s="92"/>
      <c r="B375" s="92"/>
      <c r="C375" s="92"/>
      <c r="D375" s="95"/>
      <c r="E375" s="94"/>
    </row>
    <row r="376" spans="1:5" hidden="1" x14ac:dyDescent="0.25">
      <c r="A376" s="92"/>
      <c r="B376" s="92"/>
      <c r="C376" s="92"/>
      <c r="D376" s="95"/>
      <c r="E376" s="94"/>
    </row>
    <row r="377" spans="1:5" hidden="1" x14ac:dyDescent="0.25">
      <c r="A377" s="92"/>
      <c r="B377" s="92"/>
      <c r="C377" s="92"/>
      <c r="D377" s="95"/>
      <c r="E377" s="94"/>
    </row>
    <row r="378" spans="1:5" hidden="1" x14ac:dyDescent="0.25">
      <c r="A378" s="92"/>
      <c r="B378" s="92"/>
      <c r="C378" s="92"/>
      <c r="D378" s="95"/>
      <c r="E378" s="94"/>
    </row>
    <row r="379" spans="1:5" hidden="1" x14ac:dyDescent="0.25">
      <c r="A379" s="92"/>
      <c r="B379" s="92"/>
      <c r="C379" s="92"/>
      <c r="D379" s="95"/>
      <c r="E379" s="94"/>
    </row>
    <row r="380" spans="1:5" hidden="1" x14ac:dyDescent="0.25">
      <c r="A380" s="92"/>
      <c r="B380" s="92"/>
      <c r="C380" s="92"/>
      <c r="D380" s="95"/>
      <c r="E380" s="94"/>
    </row>
    <row r="381" spans="1:5" hidden="1" x14ac:dyDescent="0.25">
      <c r="A381" s="92"/>
      <c r="B381" s="92"/>
      <c r="C381" s="92"/>
      <c r="D381" s="95"/>
      <c r="E381" s="94"/>
    </row>
    <row r="382" spans="1:5" hidden="1" x14ac:dyDescent="0.25">
      <c r="A382" s="92"/>
      <c r="B382" s="92"/>
      <c r="C382" s="92"/>
      <c r="D382" s="95"/>
      <c r="E382" s="94"/>
    </row>
    <row r="383" spans="1:5" hidden="1" x14ac:dyDescent="0.25">
      <c r="A383" s="92"/>
      <c r="B383" s="92"/>
      <c r="C383" s="92"/>
      <c r="D383" s="95"/>
      <c r="E383" s="94"/>
    </row>
    <row r="384" spans="1:5" hidden="1" x14ac:dyDescent="0.25">
      <c r="A384" s="92"/>
      <c r="B384" s="92"/>
      <c r="C384" s="92"/>
      <c r="D384" s="95"/>
      <c r="E384" s="94"/>
    </row>
    <row r="385" spans="1:5" hidden="1" x14ac:dyDescent="0.25">
      <c r="A385" s="92"/>
      <c r="B385" s="92"/>
      <c r="C385" s="92"/>
      <c r="D385" s="95"/>
      <c r="E385" s="94"/>
    </row>
    <row r="386" spans="1:5" hidden="1" x14ac:dyDescent="0.25">
      <c r="A386" s="92"/>
      <c r="B386" s="92"/>
      <c r="C386" s="92"/>
      <c r="D386" s="95"/>
      <c r="E386" s="94"/>
    </row>
    <row r="387" spans="1:5" hidden="1" x14ac:dyDescent="0.25">
      <c r="A387" s="92"/>
      <c r="B387" s="92"/>
      <c r="C387" s="92"/>
      <c r="D387" s="95"/>
      <c r="E387" s="94"/>
    </row>
    <row r="388" spans="1:5" hidden="1" x14ac:dyDescent="0.25">
      <c r="A388" s="92"/>
      <c r="B388" s="92"/>
      <c r="C388" s="92"/>
      <c r="D388" s="95"/>
      <c r="E388" s="94"/>
    </row>
    <row r="389" spans="1:5" hidden="1" x14ac:dyDescent="0.25">
      <c r="A389" s="92"/>
      <c r="B389" s="92"/>
      <c r="C389" s="92"/>
      <c r="D389" s="95"/>
      <c r="E389" s="94"/>
    </row>
    <row r="390" spans="1:5" hidden="1" x14ac:dyDescent="0.25">
      <c r="A390" s="92"/>
      <c r="B390" s="92"/>
      <c r="C390" s="92"/>
      <c r="D390" s="95"/>
      <c r="E390" s="94"/>
    </row>
    <row r="391" spans="1:5" hidden="1" x14ac:dyDescent="0.25">
      <c r="A391" s="92"/>
      <c r="B391" s="92"/>
      <c r="C391" s="92"/>
      <c r="D391" s="95"/>
      <c r="E391" s="94"/>
    </row>
    <row r="392" spans="1:5" hidden="1" x14ac:dyDescent="0.25">
      <c r="A392" s="92"/>
      <c r="B392" s="92"/>
      <c r="C392" s="92"/>
      <c r="D392" s="95"/>
      <c r="E392" s="94"/>
    </row>
    <row r="393" spans="1:5" hidden="1" x14ac:dyDescent="0.25">
      <c r="A393" s="92"/>
      <c r="B393" s="92"/>
      <c r="C393" s="92"/>
      <c r="D393" s="95"/>
      <c r="E393" s="94"/>
    </row>
    <row r="394" spans="1:5" hidden="1" x14ac:dyDescent="0.25">
      <c r="A394" s="92"/>
      <c r="B394" s="92"/>
      <c r="C394" s="92"/>
      <c r="D394" s="95"/>
      <c r="E394" s="94"/>
    </row>
    <row r="395" spans="1:5" hidden="1" x14ac:dyDescent="0.25">
      <c r="A395" s="92"/>
      <c r="B395" s="92"/>
      <c r="C395" s="92"/>
      <c r="D395" s="95"/>
      <c r="E395" s="94"/>
    </row>
    <row r="396" spans="1:5" hidden="1" x14ac:dyDescent="0.25">
      <c r="A396" s="92"/>
      <c r="B396" s="92"/>
      <c r="C396" s="92"/>
      <c r="D396" s="95"/>
      <c r="E396" s="94"/>
    </row>
    <row r="397" spans="1:5" hidden="1" x14ac:dyDescent="0.25">
      <c r="A397" s="92"/>
      <c r="B397" s="92"/>
      <c r="C397" s="92"/>
      <c r="D397" s="95"/>
      <c r="E397" s="94"/>
    </row>
    <row r="398" spans="1:5" hidden="1" x14ac:dyDescent="0.25">
      <c r="A398" s="92"/>
      <c r="B398" s="92"/>
      <c r="C398" s="92"/>
      <c r="D398" s="95"/>
      <c r="E398" s="94"/>
    </row>
    <row r="399" spans="1:5" hidden="1" x14ac:dyDescent="0.25">
      <c r="A399" s="92"/>
      <c r="B399" s="92"/>
      <c r="C399" s="92"/>
      <c r="D399" s="95"/>
      <c r="E399" s="94"/>
    </row>
    <row r="400" spans="1:5" hidden="1" x14ac:dyDescent="0.25">
      <c r="A400" s="92"/>
      <c r="B400" s="92"/>
      <c r="C400" s="92"/>
      <c r="D400" s="95"/>
      <c r="E400" s="94"/>
    </row>
    <row r="401" spans="1:5" hidden="1" x14ac:dyDescent="0.25">
      <c r="A401" s="92"/>
      <c r="B401" s="92"/>
      <c r="C401" s="92"/>
      <c r="D401" s="95"/>
      <c r="E401" s="94"/>
    </row>
    <row r="402" spans="1:5" hidden="1" x14ac:dyDescent="0.25">
      <c r="A402" s="92"/>
      <c r="B402" s="92"/>
      <c r="C402" s="92"/>
      <c r="D402" s="95"/>
      <c r="E402" s="94"/>
    </row>
    <row r="403" spans="1:5" hidden="1" x14ac:dyDescent="0.25">
      <c r="A403" s="92"/>
      <c r="B403" s="92"/>
      <c r="C403" s="92"/>
      <c r="D403" s="95"/>
      <c r="E403" s="94"/>
    </row>
    <row r="404" spans="1:5" hidden="1" x14ac:dyDescent="0.25">
      <c r="A404" s="92"/>
      <c r="B404" s="92"/>
      <c r="C404" s="92"/>
      <c r="D404" s="95"/>
      <c r="E404" s="94"/>
    </row>
    <row r="405" spans="1:5" hidden="1" x14ac:dyDescent="0.25">
      <c r="A405" s="92"/>
      <c r="B405" s="92"/>
      <c r="C405" s="92"/>
      <c r="D405" s="95"/>
      <c r="E405" s="94"/>
    </row>
    <row r="406" spans="1:5" hidden="1" x14ac:dyDescent="0.25">
      <c r="A406" s="92"/>
      <c r="B406" s="92"/>
      <c r="C406" s="92"/>
      <c r="D406" s="95"/>
      <c r="E406" s="94"/>
    </row>
    <row r="407" spans="1:5" hidden="1" x14ac:dyDescent="0.25">
      <c r="A407" s="92"/>
      <c r="B407" s="92"/>
      <c r="C407" s="92"/>
      <c r="D407" s="95"/>
      <c r="E407" s="94"/>
    </row>
    <row r="408" spans="1:5" hidden="1" x14ac:dyDescent="0.25">
      <c r="A408" s="92"/>
      <c r="B408" s="92"/>
      <c r="C408" s="92"/>
      <c r="D408" s="95"/>
      <c r="E408" s="94"/>
    </row>
    <row r="409" spans="1:5" hidden="1" x14ac:dyDescent="0.25">
      <c r="A409" s="92"/>
      <c r="B409" s="92"/>
      <c r="C409" s="92"/>
      <c r="D409" s="95"/>
      <c r="E409" s="94"/>
    </row>
    <row r="410" spans="1:5" hidden="1" x14ac:dyDescent="0.25">
      <c r="A410" s="92"/>
      <c r="B410" s="92"/>
      <c r="C410" s="92"/>
      <c r="D410" s="95"/>
      <c r="E410" s="94"/>
    </row>
    <row r="411" spans="1:5" hidden="1" x14ac:dyDescent="0.25">
      <c r="A411" s="92"/>
      <c r="B411" s="92"/>
      <c r="C411" s="92"/>
      <c r="D411" s="95"/>
      <c r="E411" s="94"/>
    </row>
    <row r="412" spans="1:5" hidden="1" x14ac:dyDescent="0.25">
      <c r="A412" s="92"/>
      <c r="B412" s="92"/>
      <c r="C412" s="92"/>
      <c r="D412" s="95"/>
      <c r="E412" s="94"/>
    </row>
    <row r="413" spans="1:5" hidden="1" x14ac:dyDescent="0.25">
      <c r="A413" s="92"/>
      <c r="B413" s="92"/>
      <c r="C413" s="92"/>
      <c r="D413" s="95"/>
      <c r="E413" s="94"/>
    </row>
    <row r="414" spans="1:5" hidden="1" x14ac:dyDescent="0.25">
      <c r="A414" s="92"/>
      <c r="B414" s="92"/>
      <c r="C414" s="92"/>
      <c r="D414" s="95"/>
      <c r="E414" s="94"/>
    </row>
    <row r="415" spans="1:5" hidden="1" x14ac:dyDescent="0.25">
      <c r="A415" s="92"/>
      <c r="B415" s="92"/>
      <c r="C415" s="92"/>
      <c r="D415" s="95"/>
      <c r="E415" s="94"/>
    </row>
    <row r="416" spans="1:5" hidden="1" x14ac:dyDescent="0.25">
      <c r="A416" s="92"/>
      <c r="B416" s="92"/>
      <c r="C416" s="92"/>
      <c r="D416" s="95"/>
      <c r="E416" s="94"/>
    </row>
    <row r="417" spans="1:5" hidden="1" x14ac:dyDescent="0.25">
      <c r="A417" s="92"/>
      <c r="B417" s="92"/>
      <c r="C417" s="92"/>
      <c r="D417" s="95"/>
      <c r="E417" s="94"/>
    </row>
    <row r="418" spans="1:5" hidden="1" x14ac:dyDescent="0.25">
      <c r="A418" s="92"/>
      <c r="B418" s="92"/>
      <c r="C418" s="92"/>
      <c r="D418" s="95"/>
      <c r="E418" s="94"/>
    </row>
    <row r="419" spans="1:5" hidden="1" x14ac:dyDescent="0.25">
      <c r="A419" s="92"/>
      <c r="B419" s="92"/>
      <c r="C419" s="92"/>
      <c r="D419" s="95"/>
      <c r="E419" s="94"/>
    </row>
    <row r="420" spans="1:5" hidden="1" x14ac:dyDescent="0.25">
      <c r="A420" s="92"/>
      <c r="B420" s="92"/>
      <c r="C420" s="92"/>
      <c r="D420" s="95"/>
      <c r="E420" s="94"/>
    </row>
    <row r="421" spans="1:5" hidden="1" x14ac:dyDescent="0.25">
      <c r="A421" s="92"/>
      <c r="B421" s="92"/>
      <c r="C421" s="92"/>
      <c r="D421" s="95"/>
      <c r="E421" s="94"/>
    </row>
    <row r="422" spans="1:5" hidden="1" x14ac:dyDescent="0.25">
      <c r="A422" s="92"/>
      <c r="B422" s="92"/>
      <c r="C422" s="92"/>
      <c r="D422" s="95"/>
      <c r="E422" s="94"/>
    </row>
    <row r="423" spans="1:5" hidden="1" x14ac:dyDescent="0.25">
      <c r="A423" s="92"/>
      <c r="B423" s="92"/>
      <c r="C423" s="92"/>
      <c r="D423" s="95"/>
      <c r="E423" s="94"/>
    </row>
    <row r="424" spans="1:5" hidden="1" x14ac:dyDescent="0.25">
      <c r="A424" s="92"/>
      <c r="B424" s="92"/>
      <c r="C424" s="92"/>
      <c r="D424" s="95"/>
      <c r="E424" s="94"/>
    </row>
    <row r="425" spans="1:5" hidden="1" x14ac:dyDescent="0.25">
      <c r="A425" s="92"/>
      <c r="B425" s="92"/>
      <c r="C425" s="92"/>
      <c r="D425" s="95"/>
      <c r="E425" s="94"/>
    </row>
    <row r="426" spans="1:5" hidden="1" x14ac:dyDescent="0.25">
      <c r="A426" s="92"/>
      <c r="B426" s="92"/>
      <c r="C426" s="92"/>
      <c r="D426" s="95"/>
      <c r="E426" s="94"/>
    </row>
    <row r="427" spans="1:5" hidden="1" x14ac:dyDescent="0.25">
      <c r="A427" s="92"/>
      <c r="B427" s="92"/>
      <c r="C427" s="92"/>
      <c r="D427" s="95"/>
      <c r="E427" s="94"/>
    </row>
    <row r="428" spans="1:5" hidden="1" x14ac:dyDescent="0.25">
      <c r="A428" s="92"/>
      <c r="B428" s="92"/>
      <c r="C428" s="92"/>
      <c r="D428" s="95"/>
      <c r="E428" s="94"/>
    </row>
    <row r="429" spans="1:5" hidden="1" x14ac:dyDescent="0.25">
      <c r="A429" s="92"/>
      <c r="B429" s="92"/>
      <c r="C429" s="92"/>
      <c r="D429" s="95"/>
      <c r="E429" s="94"/>
    </row>
    <row r="430" spans="1:5" hidden="1" x14ac:dyDescent="0.25">
      <c r="A430" s="92"/>
      <c r="B430" s="92"/>
      <c r="C430" s="92"/>
      <c r="D430" s="95"/>
      <c r="E430" s="94"/>
    </row>
    <row r="431" spans="1:5" hidden="1" x14ac:dyDescent="0.25">
      <c r="A431" s="92"/>
      <c r="B431" s="92"/>
      <c r="C431" s="92"/>
      <c r="D431" s="95"/>
      <c r="E431" s="94"/>
    </row>
    <row r="432" spans="1:5" hidden="1" x14ac:dyDescent="0.25">
      <c r="A432" s="92"/>
      <c r="B432" s="92"/>
      <c r="C432" s="92"/>
      <c r="D432" s="95"/>
      <c r="E432" s="94"/>
    </row>
    <row r="433" spans="1:6" hidden="1" x14ac:dyDescent="0.25">
      <c r="A433" s="92"/>
      <c r="B433" s="92"/>
      <c r="C433" s="92"/>
      <c r="D433" s="95"/>
      <c r="E433" s="94"/>
    </row>
    <row r="434" spans="1:6" hidden="1" x14ac:dyDescent="0.25">
      <c r="A434" s="92"/>
      <c r="B434" s="92"/>
      <c r="C434" s="92"/>
      <c r="D434" s="95"/>
      <c r="E434" s="94"/>
    </row>
    <row r="435" spans="1:6" hidden="1" x14ac:dyDescent="0.25">
      <c r="A435" s="92"/>
      <c r="B435" s="92"/>
      <c r="C435" s="92"/>
      <c r="D435" s="95"/>
      <c r="E435" s="94"/>
    </row>
    <row r="436" spans="1:6" hidden="1" x14ac:dyDescent="0.25">
      <c r="A436" s="92"/>
      <c r="B436" s="92"/>
      <c r="C436" s="92"/>
      <c r="D436" s="95"/>
      <c r="E436" s="94"/>
    </row>
    <row r="437" spans="1:6" hidden="1" x14ac:dyDescent="0.25">
      <c r="A437" s="92"/>
      <c r="B437" s="92"/>
      <c r="C437" s="92"/>
      <c r="D437" s="95"/>
      <c r="E437" s="94"/>
    </row>
    <row r="438" spans="1:6" hidden="1" x14ac:dyDescent="0.25">
      <c r="A438" s="92"/>
      <c r="B438" s="92"/>
      <c r="C438" s="92"/>
      <c r="D438" s="95"/>
      <c r="E438" s="94"/>
    </row>
    <row r="439" spans="1:6" hidden="1" x14ac:dyDescent="0.25">
      <c r="A439" s="92"/>
      <c r="B439" s="92"/>
      <c r="C439" s="92"/>
      <c r="D439" s="95"/>
      <c r="E439" s="94"/>
    </row>
    <row r="440" spans="1:6" hidden="1" x14ac:dyDescent="0.25">
      <c r="A440" s="92"/>
      <c r="B440" s="92"/>
      <c r="C440" s="92"/>
      <c r="D440" s="95"/>
      <c r="E440" s="94"/>
      <c r="F440" s="96"/>
    </row>
    <row r="441" spans="1:6" hidden="1" x14ac:dyDescent="0.25">
      <c r="A441" s="92"/>
      <c r="B441" s="92"/>
      <c r="C441" s="92"/>
      <c r="D441" s="95"/>
      <c r="E441" s="94"/>
    </row>
    <row r="442" spans="1:6" hidden="1" x14ac:dyDescent="0.25">
      <c r="A442" s="92"/>
      <c r="B442" s="92"/>
      <c r="C442" s="92"/>
      <c r="D442" s="95"/>
      <c r="E442" s="94"/>
    </row>
    <row r="443" spans="1:6" hidden="1" x14ac:dyDescent="0.25">
      <c r="A443" s="92"/>
      <c r="B443" s="92"/>
      <c r="C443" s="92"/>
      <c r="D443" s="95"/>
      <c r="E443" s="94"/>
    </row>
    <row r="444" spans="1:6" hidden="1" x14ac:dyDescent="0.25">
      <c r="A444" s="92"/>
      <c r="B444" s="92"/>
      <c r="C444" s="92"/>
      <c r="D444" s="95"/>
      <c r="E444" s="94"/>
    </row>
    <row r="445" spans="1:6" hidden="1" x14ac:dyDescent="0.25">
      <c r="A445" s="92"/>
      <c r="B445" s="92"/>
      <c r="C445" s="92"/>
      <c r="D445" s="95"/>
      <c r="E445" s="94"/>
    </row>
    <row r="446" spans="1:6" hidden="1" x14ac:dyDescent="0.25">
      <c r="A446" s="92"/>
      <c r="B446" s="92"/>
      <c r="C446" s="92"/>
      <c r="D446" s="95"/>
      <c r="E446" s="94"/>
    </row>
    <row r="447" spans="1:6" hidden="1" x14ac:dyDescent="0.25">
      <c r="A447" s="92"/>
      <c r="B447" s="92"/>
      <c r="C447" s="92"/>
      <c r="D447" s="95"/>
      <c r="E447" s="94"/>
    </row>
    <row r="448" spans="1:6" hidden="1" x14ac:dyDescent="0.25">
      <c r="A448" s="92"/>
      <c r="B448" s="92"/>
      <c r="C448" s="92"/>
      <c r="D448" s="95"/>
      <c r="E448" s="94"/>
    </row>
    <row r="449" spans="1:5" hidden="1" x14ac:dyDescent="0.25">
      <c r="A449" s="92"/>
      <c r="B449" s="92"/>
      <c r="C449" s="92"/>
      <c r="D449" s="95"/>
      <c r="E449" s="94"/>
    </row>
    <row r="450" spans="1:5" hidden="1" x14ac:dyDescent="0.25">
      <c r="A450" s="92"/>
      <c r="B450" s="92"/>
      <c r="C450" s="92"/>
      <c r="D450" s="95"/>
      <c r="E450" s="94"/>
    </row>
    <row r="451" spans="1:5" hidden="1" x14ac:dyDescent="0.25">
      <c r="A451" s="92"/>
      <c r="B451" s="92"/>
      <c r="C451" s="92"/>
      <c r="D451" s="95"/>
      <c r="E451" s="94"/>
    </row>
    <row r="452" spans="1:5" hidden="1" x14ac:dyDescent="0.25">
      <c r="A452" s="92"/>
      <c r="B452" s="92"/>
      <c r="C452" s="92"/>
      <c r="D452" s="95"/>
      <c r="E452" s="94"/>
    </row>
    <row r="453" spans="1:5" hidden="1" x14ac:dyDescent="0.25">
      <c r="A453" s="92"/>
      <c r="B453" s="92"/>
      <c r="C453" s="92"/>
      <c r="D453" s="95"/>
      <c r="E453" s="94"/>
    </row>
    <row r="454" spans="1:5" hidden="1" x14ac:dyDescent="0.25">
      <c r="A454" s="92"/>
      <c r="B454" s="92"/>
      <c r="C454" s="92"/>
      <c r="D454" s="95"/>
      <c r="E454" s="94"/>
    </row>
    <row r="455" spans="1:5" hidden="1" x14ac:dyDescent="0.25">
      <c r="A455" s="92"/>
      <c r="B455" s="92"/>
      <c r="C455" s="92"/>
      <c r="D455" s="95"/>
      <c r="E455" s="94"/>
    </row>
    <row r="456" spans="1:5" hidden="1" x14ac:dyDescent="0.25">
      <c r="A456" s="92"/>
      <c r="B456" s="92"/>
      <c r="C456" s="92"/>
      <c r="D456" s="95"/>
      <c r="E456" s="94"/>
    </row>
    <row r="457" spans="1:5" hidden="1" x14ac:dyDescent="0.25">
      <c r="A457" s="92"/>
      <c r="B457" s="92"/>
      <c r="C457" s="92"/>
      <c r="D457" s="95"/>
      <c r="E457" s="94"/>
    </row>
    <row r="458" spans="1:5" hidden="1" x14ac:dyDescent="0.25">
      <c r="A458" s="92"/>
      <c r="B458" s="92"/>
      <c r="C458" s="92"/>
      <c r="D458" s="95"/>
      <c r="E458" s="94"/>
    </row>
    <row r="459" spans="1:5" hidden="1" x14ac:dyDescent="0.25">
      <c r="A459" s="92"/>
      <c r="B459" s="92"/>
      <c r="C459" s="92"/>
      <c r="D459" s="95"/>
      <c r="E459" s="94"/>
    </row>
    <row r="460" spans="1:5" hidden="1" x14ac:dyDescent="0.25">
      <c r="A460" s="92"/>
      <c r="B460" s="92"/>
      <c r="C460" s="92"/>
      <c r="D460" s="95"/>
      <c r="E460" s="94"/>
    </row>
    <row r="461" spans="1:5" hidden="1" x14ac:dyDescent="0.25">
      <c r="A461" s="92"/>
      <c r="B461" s="92"/>
      <c r="C461" s="92"/>
      <c r="D461" s="95"/>
      <c r="E461" s="94"/>
    </row>
    <row r="462" spans="1:5" hidden="1" x14ac:dyDescent="0.25">
      <c r="A462" s="92"/>
      <c r="B462" s="92"/>
      <c r="C462" s="92"/>
      <c r="D462" s="95"/>
      <c r="E462" s="94"/>
    </row>
    <row r="463" spans="1:5" hidden="1" x14ac:dyDescent="0.25">
      <c r="A463" s="92"/>
      <c r="B463" s="92"/>
      <c r="C463" s="92"/>
      <c r="D463" s="95"/>
      <c r="E463" s="94"/>
    </row>
    <row r="464" spans="1:5" hidden="1" x14ac:dyDescent="0.25">
      <c r="A464" s="92"/>
      <c r="B464" s="92"/>
      <c r="C464" s="92"/>
      <c r="D464" s="95"/>
      <c r="E464" s="94"/>
    </row>
    <row r="465" spans="1:5" hidden="1" x14ac:dyDescent="0.25">
      <c r="A465" s="92"/>
      <c r="B465" s="92"/>
      <c r="C465" s="92"/>
      <c r="D465" s="95"/>
      <c r="E465" s="94"/>
    </row>
    <row r="466" spans="1:5" hidden="1" x14ac:dyDescent="0.25">
      <c r="A466" s="92"/>
      <c r="B466" s="92"/>
      <c r="C466" s="92"/>
      <c r="D466" s="95"/>
      <c r="E466" s="94"/>
    </row>
    <row r="467" spans="1:5" hidden="1" x14ac:dyDescent="0.25">
      <c r="A467" s="92"/>
      <c r="B467" s="92"/>
      <c r="C467" s="92"/>
      <c r="D467" s="95"/>
      <c r="E467" s="94"/>
    </row>
    <row r="468" spans="1:5" hidden="1" x14ac:dyDescent="0.25">
      <c r="A468" s="92"/>
      <c r="B468" s="92"/>
      <c r="C468" s="92"/>
      <c r="D468" s="95"/>
      <c r="E468" s="94"/>
    </row>
    <row r="469" spans="1:5" hidden="1" x14ac:dyDescent="0.25">
      <c r="A469" s="92"/>
      <c r="B469" s="92"/>
      <c r="C469" s="92"/>
      <c r="D469" s="95"/>
      <c r="E469" s="94"/>
    </row>
    <row r="470" spans="1:5" hidden="1" x14ac:dyDescent="0.25">
      <c r="A470" s="92"/>
      <c r="B470" s="92"/>
      <c r="C470" s="92"/>
      <c r="D470" s="95"/>
      <c r="E470" s="94"/>
    </row>
    <row r="471" spans="1:5" hidden="1" x14ac:dyDescent="0.25">
      <c r="A471" s="92"/>
      <c r="B471" s="92"/>
      <c r="C471" s="92"/>
      <c r="D471" s="95"/>
      <c r="E471" s="94"/>
    </row>
    <row r="472" spans="1:5" hidden="1" x14ac:dyDescent="0.25">
      <c r="A472" s="92"/>
      <c r="B472" s="92"/>
      <c r="C472" s="92"/>
      <c r="D472" s="95"/>
      <c r="E472" s="94"/>
    </row>
    <row r="473" spans="1:5" hidden="1" x14ac:dyDescent="0.25">
      <c r="A473" s="92"/>
      <c r="B473" s="92"/>
      <c r="C473" s="92"/>
      <c r="D473" s="95"/>
      <c r="E473" s="94"/>
    </row>
    <row r="474" spans="1:5" hidden="1" x14ac:dyDescent="0.25">
      <c r="A474" s="92"/>
      <c r="B474" s="92"/>
      <c r="C474" s="92"/>
      <c r="D474" s="95"/>
      <c r="E474" s="94"/>
    </row>
    <row r="475" spans="1:5" hidden="1" x14ac:dyDescent="0.25">
      <c r="A475" s="92"/>
      <c r="B475" s="92"/>
      <c r="C475" s="92"/>
      <c r="D475" s="95"/>
      <c r="E475" s="94"/>
    </row>
    <row r="476" spans="1:5" hidden="1" x14ac:dyDescent="0.25">
      <c r="A476" s="92"/>
      <c r="B476" s="92"/>
      <c r="C476" s="92"/>
      <c r="D476" s="95"/>
      <c r="E476" s="94"/>
    </row>
    <row r="477" spans="1:5" hidden="1" x14ac:dyDescent="0.25">
      <c r="A477" s="92"/>
      <c r="B477" s="92"/>
      <c r="C477" s="92"/>
      <c r="D477" s="95"/>
      <c r="E477" s="94"/>
    </row>
    <row r="478" spans="1:5" hidden="1" x14ac:dyDescent="0.25">
      <c r="A478" s="92"/>
      <c r="B478" s="92"/>
      <c r="C478" s="92"/>
      <c r="D478" s="95"/>
      <c r="E478" s="94"/>
    </row>
    <row r="479" spans="1:5" hidden="1" x14ac:dyDescent="0.25">
      <c r="A479" s="92"/>
      <c r="B479" s="92"/>
      <c r="C479" s="92"/>
      <c r="D479" s="95"/>
      <c r="E479" s="94"/>
    </row>
    <row r="480" spans="1:5" hidden="1" x14ac:dyDescent="0.25">
      <c r="A480" s="92"/>
      <c r="B480" s="92"/>
      <c r="C480" s="92"/>
      <c r="D480" s="95"/>
      <c r="E480" s="94"/>
    </row>
    <row r="481" spans="1:5" hidden="1" x14ac:dyDescent="0.25">
      <c r="A481" s="92"/>
      <c r="B481" s="92"/>
      <c r="C481" s="92"/>
      <c r="D481" s="95"/>
      <c r="E481" s="94"/>
    </row>
    <row r="482" spans="1:5" hidden="1" x14ac:dyDescent="0.25">
      <c r="A482" s="92"/>
      <c r="B482" s="92"/>
      <c r="C482" s="92"/>
      <c r="D482" s="95"/>
      <c r="E482" s="94"/>
    </row>
    <row r="483" spans="1:5" hidden="1" x14ac:dyDescent="0.25">
      <c r="A483" s="92"/>
      <c r="B483" s="92"/>
      <c r="C483" s="92"/>
      <c r="D483" s="95"/>
      <c r="E483" s="94"/>
    </row>
    <row r="484" spans="1:5" hidden="1" x14ac:dyDescent="0.25">
      <c r="A484" s="92"/>
      <c r="B484" s="92"/>
      <c r="C484" s="92"/>
      <c r="D484" s="95"/>
      <c r="E484" s="94"/>
    </row>
    <row r="485" spans="1:5" hidden="1" x14ac:dyDescent="0.25">
      <c r="A485" s="92"/>
      <c r="B485" s="92"/>
      <c r="C485" s="92"/>
      <c r="D485" s="95"/>
      <c r="E485" s="94"/>
    </row>
    <row r="486" spans="1:5" hidden="1" x14ac:dyDescent="0.25">
      <c r="A486" s="92"/>
      <c r="B486" s="92"/>
      <c r="C486" s="92"/>
      <c r="D486" s="95"/>
      <c r="E486" s="94"/>
    </row>
    <row r="487" spans="1:5" hidden="1" x14ac:dyDescent="0.25">
      <c r="A487" s="92"/>
      <c r="B487" s="92"/>
      <c r="C487" s="92"/>
      <c r="D487" s="95"/>
      <c r="E487" s="94"/>
    </row>
    <row r="488" spans="1:5" hidden="1" x14ac:dyDescent="0.25">
      <c r="A488" s="92"/>
      <c r="B488" s="92"/>
      <c r="C488" s="92"/>
      <c r="D488" s="95"/>
      <c r="E488" s="94"/>
    </row>
    <row r="489" spans="1:5" hidden="1" x14ac:dyDescent="0.25">
      <c r="A489" s="92"/>
      <c r="B489" s="92"/>
      <c r="C489" s="92"/>
      <c r="D489" s="95"/>
      <c r="E489" s="94"/>
    </row>
    <row r="490" spans="1:5" hidden="1" x14ac:dyDescent="0.25">
      <c r="A490" s="92"/>
      <c r="B490" s="92"/>
      <c r="C490" s="92"/>
      <c r="D490" s="95"/>
      <c r="E490" s="94"/>
    </row>
    <row r="491" spans="1:5" hidden="1" x14ac:dyDescent="0.25">
      <c r="A491" s="92"/>
      <c r="B491" s="92"/>
      <c r="C491" s="92"/>
      <c r="D491" s="95"/>
      <c r="E491" s="94"/>
    </row>
    <row r="492" spans="1:5" hidden="1" x14ac:dyDescent="0.25">
      <c r="A492" s="92"/>
      <c r="B492" s="92"/>
      <c r="C492" s="92"/>
      <c r="D492" s="95"/>
      <c r="E492" s="94"/>
    </row>
    <row r="493" spans="1:5" hidden="1" x14ac:dyDescent="0.25">
      <c r="A493" s="92"/>
      <c r="B493" s="92"/>
      <c r="C493" s="92"/>
      <c r="D493" s="95"/>
      <c r="E493" s="94"/>
    </row>
    <row r="494" spans="1:5" hidden="1" x14ac:dyDescent="0.25">
      <c r="A494" s="92"/>
      <c r="B494" s="92"/>
      <c r="C494" s="92"/>
      <c r="D494" s="95"/>
      <c r="E494" s="94"/>
    </row>
    <row r="495" spans="1:5" hidden="1" x14ac:dyDescent="0.25">
      <c r="A495" s="92"/>
      <c r="B495" s="92"/>
      <c r="C495" s="92"/>
      <c r="D495" s="95"/>
      <c r="E495" s="94"/>
    </row>
    <row r="496" spans="1:5" hidden="1" x14ac:dyDescent="0.25">
      <c r="A496" s="92"/>
      <c r="B496" s="92"/>
      <c r="C496" s="92"/>
      <c r="D496" s="95"/>
      <c r="E496" s="94"/>
    </row>
    <row r="497" spans="1:5" hidden="1" x14ac:dyDescent="0.25">
      <c r="A497" s="92"/>
      <c r="B497" s="92"/>
      <c r="C497" s="92"/>
      <c r="D497" s="95"/>
      <c r="E497" s="94"/>
    </row>
    <row r="498" spans="1:5" hidden="1" x14ac:dyDescent="0.25">
      <c r="A498" s="92"/>
      <c r="B498" s="92"/>
      <c r="C498" s="92"/>
      <c r="D498" s="95"/>
      <c r="E498" s="94"/>
    </row>
    <row r="499" spans="1:5" hidden="1" x14ac:dyDescent="0.25">
      <c r="A499" s="92"/>
      <c r="B499" s="92"/>
      <c r="C499" s="92"/>
      <c r="D499" s="95"/>
      <c r="E499" s="94"/>
    </row>
    <row r="500" spans="1:5" hidden="1" x14ac:dyDescent="0.25">
      <c r="A500" s="92"/>
      <c r="B500" s="92"/>
      <c r="C500" s="92"/>
      <c r="D500" s="95"/>
      <c r="E500" s="94"/>
    </row>
    <row r="501" spans="1:5" hidden="1" x14ac:dyDescent="0.25">
      <c r="A501" s="92"/>
      <c r="B501" s="92"/>
      <c r="C501" s="92"/>
      <c r="D501" s="95"/>
      <c r="E501" s="94"/>
    </row>
    <row r="502" spans="1:5" hidden="1" x14ac:dyDescent="0.25">
      <c r="A502" s="92"/>
      <c r="B502" s="92"/>
      <c r="C502" s="92"/>
      <c r="D502" s="95"/>
      <c r="E502" s="94"/>
    </row>
    <row r="503" spans="1:5" hidden="1" x14ac:dyDescent="0.25">
      <c r="A503" s="92"/>
      <c r="B503" s="92"/>
      <c r="C503" s="92"/>
      <c r="D503" s="95"/>
      <c r="E503" s="94"/>
    </row>
    <row r="504" spans="1:5" hidden="1" x14ac:dyDescent="0.25">
      <c r="A504" s="92"/>
      <c r="B504" s="92"/>
      <c r="C504" s="92"/>
      <c r="D504" s="95"/>
      <c r="E504" s="94"/>
    </row>
    <row r="505" spans="1:5" hidden="1" x14ac:dyDescent="0.25">
      <c r="A505" s="92"/>
      <c r="B505" s="92"/>
      <c r="C505" s="92"/>
      <c r="D505" s="95"/>
      <c r="E505" s="94"/>
    </row>
    <row r="506" spans="1:5" hidden="1" x14ac:dyDescent="0.25">
      <c r="A506" s="92"/>
      <c r="B506" s="92"/>
      <c r="C506" s="92"/>
      <c r="D506" s="95"/>
      <c r="E506" s="94"/>
    </row>
    <row r="507" spans="1:5" hidden="1" x14ac:dyDescent="0.25">
      <c r="A507" s="92"/>
      <c r="B507" s="92"/>
      <c r="C507" s="92"/>
      <c r="D507" s="95"/>
      <c r="E507" s="94"/>
    </row>
    <row r="508" spans="1:5" hidden="1" x14ac:dyDescent="0.25">
      <c r="A508" s="92"/>
      <c r="B508" s="92"/>
      <c r="C508" s="92"/>
      <c r="D508" s="95"/>
      <c r="E508" s="94"/>
    </row>
    <row r="509" spans="1:5" hidden="1" x14ac:dyDescent="0.25">
      <c r="A509" s="92"/>
      <c r="B509" s="92"/>
      <c r="C509" s="92"/>
      <c r="D509" s="95"/>
      <c r="E509" s="94"/>
    </row>
    <row r="510" spans="1:5" hidden="1" x14ac:dyDescent="0.25">
      <c r="A510" s="92"/>
      <c r="B510" s="92"/>
      <c r="C510" s="92"/>
      <c r="D510" s="95"/>
      <c r="E510" s="94"/>
    </row>
    <row r="511" spans="1:5" hidden="1" x14ac:dyDescent="0.25">
      <c r="A511" s="92"/>
      <c r="B511" s="92"/>
      <c r="C511" s="92"/>
      <c r="D511" s="95"/>
      <c r="E511" s="94"/>
    </row>
    <row r="512" spans="1:5" hidden="1" x14ac:dyDescent="0.25">
      <c r="A512" s="92"/>
      <c r="B512" s="92"/>
      <c r="C512" s="92"/>
      <c r="D512" s="95"/>
      <c r="E512" s="94"/>
    </row>
    <row r="513" spans="1:5" hidden="1" x14ac:dyDescent="0.25">
      <c r="A513" s="92"/>
      <c r="B513" s="92"/>
      <c r="C513" s="92"/>
      <c r="D513" s="95"/>
      <c r="E513" s="94"/>
    </row>
    <row r="514" spans="1:5" hidden="1" x14ac:dyDescent="0.25">
      <c r="A514" s="92"/>
      <c r="B514" s="92"/>
      <c r="C514" s="92"/>
      <c r="D514" s="95"/>
      <c r="E514" s="94"/>
    </row>
    <row r="515" spans="1:5" hidden="1" x14ac:dyDescent="0.25">
      <c r="A515" s="92"/>
      <c r="B515" s="92"/>
      <c r="C515" s="92"/>
      <c r="D515" s="95"/>
      <c r="E515" s="94"/>
    </row>
    <row r="516" spans="1:5" hidden="1" x14ac:dyDescent="0.25">
      <c r="A516" s="92"/>
      <c r="B516" s="92"/>
      <c r="C516" s="92"/>
      <c r="D516" s="95"/>
      <c r="E516" s="94"/>
    </row>
    <row r="517" spans="1:5" hidden="1" x14ac:dyDescent="0.25">
      <c r="A517" s="92"/>
      <c r="B517" s="92"/>
      <c r="C517" s="92"/>
      <c r="D517" s="95"/>
      <c r="E517" s="94"/>
    </row>
    <row r="518" spans="1:5" hidden="1" x14ac:dyDescent="0.25">
      <c r="A518" s="92"/>
      <c r="B518" s="92"/>
      <c r="C518" s="92"/>
      <c r="D518" s="95"/>
      <c r="E518" s="94"/>
    </row>
    <row r="519" spans="1:5" hidden="1" x14ac:dyDescent="0.25">
      <c r="A519" s="92"/>
      <c r="B519" s="92"/>
      <c r="C519" s="92"/>
      <c r="D519" s="95"/>
      <c r="E519" s="94"/>
    </row>
    <row r="520" spans="1:5" hidden="1" x14ac:dyDescent="0.25">
      <c r="A520" s="92"/>
      <c r="B520" s="92"/>
      <c r="C520" s="92"/>
      <c r="D520" s="95"/>
      <c r="E520" s="94"/>
    </row>
    <row r="521" spans="1:5" hidden="1" x14ac:dyDescent="0.25">
      <c r="A521" s="92"/>
      <c r="B521" s="92"/>
      <c r="C521" s="92"/>
      <c r="D521" s="95"/>
      <c r="E521" s="94"/>
    </row>
    <row r="522" spans="1:5" hidden="1" x14ac:dyDescent="0.25">
      <c r="A522" s="92"/>
      <c r="B522" s="92"/>
      <c r="C522" s="92"/>
      <c r="D522" s="95"/>
      <c r="E522" s="94"/>
    </row>
    <row r="523" spans="1:5" hidden="1" x14ac:dyDescent="0.25">
      <c r="A523" s="92"/>
      <c r="B523" s="92"/>
      <c r="C523" s="92"/>
      <c r="D523" s="95"/>
      <c r="E523" s="94"/>
    </row>
    <row r="524" spans="1:5" hidden="1" x14ac:dyDescent="0.25">
      <c r="A524" s="92"/>
      <c r="B524" s="92"/>
      <c r="C524" s="92"/>
      <c r="D524" s="95"/>
      <c r="E524" s="94"/>
    </row>
    <row r="525" spans="1:5" hidden="1" x14ac:dyDescent="0.25">
      <c r="A525" s="92"/>
      <c r="B525" s="92"/>
      <c r="C525" s="92"/>
      <c r="D525" s="95"/>
      <c r="E525" s="94"/>
    </row>
    <row r="526" spans="1:5" hidden="1" x14ac:dyDescent="0.25">
      <c r="A526" s="92"/>
      <c r="B526" s="92"/>
      <c r="C526" s="92"/>
      <c r="D526" s="95"/>
      <c r="E526" s="94"/>
    </row>
    <row r="527" spans="1:5" hidden="1" x14ac:dyDescent="0.25">
      <c r="A527" s="92"/>
      <c r="B527" s="92"/>
      <c r="C527" s="92"/>
      <c r="D527" s="95"/>
      <c r="E527" s="94"/>
    </row>
    <row r="528" spans="1:5" hidden="1" x14ac:dyDescent="0.25">
      <c r="A528" s="92"/>
      <c r="B528" s="92"/>
      <c r="C528" s="92"/>
      <c r="D528" s="95"/>
      <c r="E528" s="94"/>
    </row>
    <row r="529" spans="1:5" hidden="1" x14ac:dyDescent="0.25">
      <c r="A529" s="92"/>
      <c r="B529" s="92"/>
      <c r="C529" s="92"/>
      <c r="D529" s="95"/>
      <c r="E529" s="94"/>
    </row>
    <row r="530" spans="1:5" hidden="1" x14ac:dyDescent="0.25">
      <c r="A530" s="92"/>
      <c r="B530" s="92"/>
      <c r="C530" s="92"/>
      <c r="D530" s="95"/>
      <c r="E530" s="94"/>
    </row>
    <row r="531" spans="1:5" hidden="1" x14ac:dyDescent="0.25">
      <c r="A531" s="92"/>
      <c r="B531" s="92"/>
      <c r="C531" s="92"/>
      <c r="D531" s="95"/>
      <c r="E531" s="94"/>
    </row>
    <row r="532" spans="1:5" hidden="1" x14ac:dyDescent="0.25">
      <c r="A532" s="92"/>
      <c r="B532" s="92"/>
      <c r="C532" s="92"/>
      <c r="D532" s="95"/>
      <c r="E532" s="94"/>
    </row>
    <row r="533" spans="1:5" hidden="1" x14ac:dyDescent="0.25">
      <c r="A533" s="92"/>
      <c r="B533" s="92"/>
      <c r="C533" s="92"/>
      <c r="D533" s="95"/>
      <c r="E533" s="94"/>
    </row>
    <row r="534" spans="1:5" hidden="1" x14ac:dyDescent="0.25">
      <c r="A534" s="92"/>
      <c r="B534" s="92"/>
      <c r="C534" s="92"/>
      <c r="D534" s="95"/>
      <c r="E534" s="94"/>
    </row>
    <row r="535" spans="1:5" hidden="1" x14ac:dyDescent="0.25">
      <c r="A535" s="92"/>
      <c r="B535" s="92"/>
      <c r="C535" s="92"/>
      <c r="D535" s="95"/>
      <c r="E535" s="94"/>
    </row>
    <row r="536" spans="1:5" hidden="1" x14ac:dyDescent="0.25">
      <c r="A536" s="92"/>
      <c r="B536" s="92"/>
      <c r="C536" s="92"/>
      <c r="D536" s="95"/>
      <c r="E536" s="94"/>
    </row>
    <row r="537" spans="1:5" hidden="1" x14ac:dyDescent="0.25">
      <c r="A537" s="92"/>
      <c r="B537" s="92"/>
      <c r="C537" s="92"/>
      <c r="D537" s="95"/>
      <c r="E537" s="94"/>
    </row>
    <row r="538" spans="1:5" hidden="1" x14ac:dyDescent="0.25">
      <c r="A538" s="92"/>
      <c r="B538" s="92"/>
      <c r="C538" s="92"/>
      <c r="D538" s="95"/>
      <c r="E538" s="94"/>
    </row>
    <row r="539" spans="1:5" hidden="1" x14ac:dyDescent="0.25">
      <c r="A539" s="92"/>
      <c r="B539" s="92"/>
      <c r="C539" s="92"/>
      <c r="D539" s="95"/>
      <c r="E539" s="94"/>
    </row>
    <row r="540" spans="1:5" hidden="1" x14ac:dyDescent="0.25">
      <c r="A540" s="92"/>
      <c r="B540" s="92"/>
      <c r="C540" s="92"/>
      <c r="D540" s="95"/>
      <c r="E540" s="94"/>
    </row>
    <row r="541" spans="1:5" hidden="1" x14ac:dyDescent="0.25">
      <c r="A541" s="92"/>
      <c r="B541" s="92"/>
      <c r="C541" s="92"/>
      <c r="D541" s="95"/>
      <c r="E541" s="94"/>
    </row>
    <row r="542" spans="1:5" hidden="1" x14ac:dyDescent="0.25">
      <c r="A542" s="92"/>
      <c r="B542" s="92"/>
      <c r="C542" s="92"/>
      <c r="D542" s="95"/>
      <c r="E542" s="94"/>
    </row>
    <row r="543" spans="1:5" hidden="1" x14ac:dyDescent="0.25">
      <c r="A543" s="92"/>
      <c r="B543" s="92"/>
      <c r="C543" s="92"/>
      <c r="D543" s="95"/>
      <c r="E543" s="94"/>
    </row>
    <row r="544" spans="1:5" hidden="1" x14ac:dyDescent="0.25">
      <c r="A544" s="92"/>
      <c r="B544" s="92"/>
      <c r="C544" s="92"/>
      <c r="D544" s="95"/>
      <c r="E544" s="94"/>
    </row>
    <row r="545" spans="1:5" hidden="1" x14ac:dyDescent="0.25">
      <c r="A545" s="92"/>
      <c r="B545" s="92"/>
      <c r="C545" s="92"/>
      <c r="D545" s="95"/>
      <c r="E545" s="94"/>
    </row>
    <row r="546" spans="1:5" hidden="1" x14ac:dyDescent="0.25">
      <c r="A546" s="92"/>
      <c r="B546" s="92"/>
      <c r="C546" s="92"/>
      <c r="D546" s="95"/>
      <c r="E546" s="94"/>
    </row>
    <row r="547" spans="1:5" hidden="1" x14ac:dyDescent="0.25">
      <c r="A547" s="92"/>
      <c r="B547" s="92"/>
      <c r="C547" s="92"/>
      <c r="D547" s="95"/>
      <c r="E547" s="94"/>
    </row>
    <row r="548" spans="1:5" hidden="1" x14ac:dyDescent="0.25">
      <c r="A548" s="92"/>
      <c r="B548" s="92"/>
      <c r="C548" s="92"/>
      <c r="D548" s="95"/>
      <c r="E548" s="94"/>
    </row>
    <row r="549" spans="1:5" hidden="1" x14ac:dyDescent="0.25">
      <c r="A549" s="92"/>
      <c r="B549" s="92"/>
      <c r="C549" s="92"/>
      <c r="D549" s="95"/>
      <c r="E549" s="94"/>
    </row>
    <row r="550" spans="1:5" hidden="1" x14ac:dyDescent="0.25">
      <c r="A550" s="92"/>
      <c r="B550" s="92"/>
      <c r="C550" s="92"/>
      <c r="D550" s="95"/>
      <c r="E550" s="94"/>
    </row>
    <row r="551" spans="1:5" hidden="1" x14ac:dyDescent="0.25">
      <c r="A551" s="92"/>
      <c r="B551" s="92"/>
      <c r="C551" s="92"/>
      <c r="D551" s="95"/>
      <c r="E551" s="94"/>
    </row>
    <row r="552" spans="1:5" hidden="1" x14ac:dyDescent="0.25">
      <c r="A552" s="92"/>
      <c r="B552" s="92"/>
      <c r="C552" s="92"/>
      <c r="D552" s="95"/>
      <c r="E552" s="94"/>
    </row>
    <row r="553" spans="1:5" hidden="1" x14ac:dyDescent="0.25">
      <c r="A553" s="92"/>
      <c r="B553" s="92"/>
      <c r="C553" s="92"/>
      <c r="D553" s="95"/>
      <c r="E553" s="94"/>
    </row>
    <row r="554" spans="1:5" hidden="1" x14ac:dyDescent="0.25">
      <c r="A554" s="92"/>
      <c r="B554" s="92"/>
      <c r="C554" s="92"/>
      <c r="D554" s="95"/>
      <c r="E554" s="94"/>
    </row>
    <row r="555" spans="1:5" hidden="1" x14ac:dyDescent="0.25">
      <c r="A555" s="92"/>
      <c r="B555" s="92"/>
      <c r="C555" s="92"/>
      <c r="D555" s="95"/>
      <c r="E555" s="94"/>
    </row>
    <row r="556" spans="1:5" hidden="1" x14ac:dyDescent="0.25">
      <c r="A556" s="92"/>
      <c r="B556" s="92"/>
      <c r="C556" s="92"/>
      <c r="D556" s="95"/>
      <c r="E556" s="94"/>
    </row>
    <row r="557" spans="1:5" hidden="1" x14ac:dyDescent="0.25">
      <c r="A557" s="92"/>
      <c r="B557" s="92"/>
      <c r="C557" s="92"/>
      <c r="D557" s="95"/>
      <c r="E557" s="94"/>
    </row>
    <row r="558" spans="1:5" hidden="1" x14ac:dyDescent="0.25">
      <c r="A558" s="92"/>
      <c r="B558" s="92"/>
      <c r="C558" s="92"/>
      <c r="D558" s="95"/>
      <c r="E558" s="94"/>
    </row>
    <row r="559" spans="1:5" hidden="1" x14ac:dyDescent="0.25">
      <c r="A559" s="92"/>
      <c r="B559" s="92"/>
      <c r="C559" s="92"/>
      <c r="D559" s="95"/>
      <c r="E559" s="94"/>
    </row>
    <row r="560" spans="1:5" hidden="1" x14ac:dyDescent="0.25">
      <c r="A560" s="92"/>
      <c r="B560" s="92"/>
      <c r="C560" s="92"/>
      <c r="D560" s="95"/>
      <c r="E560" s="94"/>
    </row>
    <row r="561" spans="1:5" hidden="1" x14ac:dyDescent="0.25">
      <c r="A561" s="92"/>
      <c r="B561" s="92"/>
      <c r="C561" s="92"/>
      <c r="D561" s="95"/>
      <c r="E561" s="94"/>
    </row>
    <row r="562" spans="1:5" hidden="1" x14ac:dyDescent="0.25">
      <c r="A562" s="92"/>
      <c r="B562" s="92"/>
      <c r="C562" s="92"/>
      <c r="D562" s="95"/>
      <c r="E562" s="94"/>
    </row>
    <row r="563" spans="1:5" hidden="1" x14ac:dyDescent="0.25">
      <c r="A563" s="92"/>
      <c r="B563" s="92"/>
      <c r="C563" s="92"/>
      <c r="D563" s="95"/>
      <c r="E563" s="94"/>
    </row>
    <row r="564" spans="1:5" hidden="1" x14ac:dyDescent="0.25">
      <c r="A564" s="92"/>
      <c r="B564" s="92"/>
      <c r="C564" s="92"/>
      <c r="D564" s="95"/>
      <c r="E564" s="94"/>
    </row>
    <row r="565" spans="1:5" hidden="1" x14ac:dyDescent="0.25">
      <c r="A565" s="92"/>
      <c r="B565" s="92"/>
      <c r="C565" s="92"/>
      <c r="D565" s="95"/>
      <c r="E565" s="94"/>
    </row>
    <row r="566" spans="1:5" hidden="1" x14ac:dyDescent="0.25">
      <c r="A566" s="92"/>
      <c r="B566" s="92"/>
      <c r="C566" s="92"/>
      <c r="D566" s="95"/>
      <c r="E566" s="94"/>
    </row>
    <row r="567" spans="1:5" hidden="1" x14ac:dyDescent="0.25">
      <c r="A567" s="92"/>
      <c r="B567" s="92"/>
      <c r="C567" s="92"/>
      <c r="D567" s="95"/>
      <c r="E567" s="94"/>
    </row>
    <row r="568" spans="1:5" hidden="1" x14ac:dyDescent="0.25">
      <c r="A568" s="92"/>
      <c r="B568" s="92"/>
      <c r="C568" s="92"/>
      <c r="D568" s="95"/>
      <c r="E568" s="94"/>
    </row>
    <row r="569" spans="1:5" hidden="1" x14ac:dyDescent="0.25">
      <c r="A569" s="92"/>
      <c r="B569" s="92"/>
      <c r="C569" s="92"/>
      <c r="D569" s="95"/>
      <c r="E569" s="94"/>
    </row>
    <row r="570" spans="1:5" hidden="1" x14ac:dyDescent="0.25">
      <c r="A570" s="92"/>
      <c r="B570" s="92"/>
      <c r="C570" s="92"/>
      <c r="D570" s="95"/>
      <c r="E570" s="94"/>
    </row>
    <row r="571" spans="1:5" hidden="1" x14ac:dyDescent="0.25">
      <c r="A571" s="92"/>
      <c r="B571" s="92"/>
      <c r="C571" s="92"/>
      <c r="D571" s="95"/>
      <c r="E571" s="94"/>
    </row>
    <row r="572" spans="1:5" hidden="1" x14ac:dyDescent="0.25">
      <c r="A572" s="92"/>
      <c r="B572" s="92"/>
      <c r="C572" s="92"/>
      <c r="D572" s="95"/>
      <c r="E572" s="94"/>
    </row>
    <row r="573" spans="1:5" hidden="1" x14ac:dyDescent="0.25">
      <c r="A573" s="92"/>
      <c r="B573" s="92"/>
      <c r="C573" s="92"/>
      <c r="D573" s="95"/>
      <c r="E573" s="94"/>
    </row>
    <row r="574" spans="1:5" hidden="1" x14ac:dyDescent="0.25">
      <c r="A574" s="92"/>
      <c r="B574" s="92"/>
      <c r="C574" s="92"/>
      <c r="D574" s="95"/>
      <c r="E574" s="94"/>
    </row>
    <row r="575" spans="1:5" hidden="1" x14ac:dyDescent="0.25">
      <c r="A575" s="92"/>
      <c r="B575" s="92"/>
      <c r="C575" s="92"/>
      <c r="D575" s="95"/>
      <c r="E575" s="94"/>
    </row>
    <row r="576" spans="1:5" hidden="1" x14ac:dyDescent="0.25">
      <c r="A576" s="92"/>
      <c r="B576" s="92"/>
      <c r="C576" s="92"/>
      <c r="D576" s="95"/>
      <c r="E576" s="94"/>
    </row>
    <row r="577" spans="1:5" hidden="1" x14ac:dyDescent="0.25">
      <c r="A577" s="92"/>
      <c r="B577" s="92"/>
      <c r="C577" s="92"/>
      <c r="D577" s="95"/>
      <c r="E577" s="94"/>
    </row>
    <row r="578" spans="1:5" hidden="1" x14ac:dyDescent="0.25">
      <c r="A578" s="92"/>
      <c r="B578" s="92"/>
      <c r="C578" s="92"/>
      <c r="D578" s="95"/>
      <c r="E578" s="94"/>
    </row>
    <row r="579" spans="1:5" hidden="1" x14ac:dyDescent="0.25">
      <c r="A579" s="92"/>
      <c r="B579" s="92"/>
      <c r="C579" s="92"/>
      <c r="D579" s="95"/>
      <c r="E579" s="94"/>
    </row>
    <row r="580" spans="1:5" hidden="1" x14ac:dyDescent="0.25">
      <c r="A580" s="92"/>
      <c r="B580" s="92"/>
      <c r="C580" s="92"/>
      <c r="D580" s="95"/>
      <c r="E580" s="94"/>
    </row>
    <row r="581" spans="1:5" hidden="1" x14ac:dyDescent="0.25">
      <c r="A581" s="92"/>
      <c r="B581" s="92"/>
      <c r="C581" s="92"/>
      <c r="D581" s="95"/>
      <c r="E581" s="94"/>
    </row>
    <row r="582" spans="1:5" hidden="1" x14ac:dyDescent="0.25">
      <c r="A582" s="92"/>
      <c r="B582" s="92"/>
      <c r="C582" s="92"/>
      <c r="D582" s="95"/>
      <c r="E582" s="94"/>
    </row>
    <row r="583" spans="1:5" hidden="1" x14ac:dyDescent="0.25">
      <c r="A583" s="92"/>
      <c r="B583" s="92"/>
      <c r="C583" s="92"/>
      <c r="D583" s="95"/>
      <c r="E583" s="94"/>
    </row>
    <row r="584" spans="1:5" hidden="1" x14ac:dyDescent="0.25">
      <c r="A584" s="92"/>
      <c r="B584" s="92"/>
      <c r="C584" s="92"/>
      <c r="D584" s="95"/>
      <c r="E584" s="94"/>
    </row>
    <row r="585" spans="1:5" hidden="1" x14ac:dyDescent="0.25">
      <c r="A585" s="92"/>
      <c r="B585" s="92"/>
      <c r="C585" s="92"/>
      <c r="D585" s="95"/>
      <c r="E585" s="94"/>
    </row>
    <row r="586" spans="1:5" hidden="1" x14ac:dyDescent="0.25">
      <c r="A586" s="92"/>
      <c r="B586" s="92"/>
      <c r="C586" s="92"/>
      <c r="D586" s="95"/>
      <c r="E586" s="94"/>
    </row>
    <row r="587" spans="1:5" hidden="1" x14ac:dyDescent="0.25">
      <c r="A587" s="92"/>
      <c r="B587" s="92"/>
      <c r="C587" s="92"/>
      <c r="D587" s="95"/>
      <c r="E587" s="94"/>
    </row>
    <row r="588" spans="1:5" hidden="1" x14ac:dyDescent="0.25">
      <c r="A588" s="92"/>
      <c r="B588" s="92"/>
      <c r="C588" s="92"/>
      <c r="D588" s="95"/>
      <c r="E588" s="94"/>
    </row>
    <row r="589" spans="1:5" hidden="1" x14ac:dyDescent="0.25">
      <c r="A589" s="92"/>
      <c r="B589" s="92"/>
      <c r="C589" s="92"/>
      <c r="D589" s="95"/>
      <c r="E589" s="94"/>
    </row>
    <row r="590" spans="1:5" hidden="1" x14ac:dyDescent="0.25">
      <c r="A590" s="92"/>
      <c r="B590" s="92"/>
      <c r="C590" s="92"/>
      <c r="D590" s="95"/>
      <c r="E590" s="94"/>
    </row>
    <row r="591" spans="1:5" hidden="1" x14ac:dyDescent="0.25">
      <c r="A591" s="92"/>
      <c r="B591" s="92"/>
      <c r="C591" s="92"/>
      <c r="D591" s="95"/>
      <c r="E591" s="94"/>
    </row>
    <row r="592" spans="1:5" hidden="1" x14ac:dyDescent="0.25">
      <c r="A592" s="92"/>
      <c r="B592" s="92"/>
      <c r="C592" s="92"/>
      <c r="D592" s="95"/>
      <c r="E592" s="94"/>
    </row>
    <row r="593" spans="1:5" hidden="1" x14ac:dyDescent="0.25">
      <c r="A593" s="92"/>
      <c r="B593" s="92"/>
      <c r="C593" s="92"/>
      <c r="D593" s="95"/>
      <c r="E593" s="94"/>
    </row>
    <row r="594" spans="1:5" hidden="1" x14ac:dyDescent="0.25">
      <c r="A594" s="92"/>
      <c r="B594" s="92"/>
      <c r="C594" s="92"/>
      <c r="D594" s="95"/>
      <c r="E594" s="94"/>
    </row>
    <row r="595" spans="1:5" hidden="1" x14ac:dyDescent="0.25">
      <c r="A595" s="92"/>
      <c r="B595" s="92"/>
      <c r="C595" s="92"/>
      <c r="D595" s="95"/>
      <c r="E595" s="94"/>
    </row>
    <row r="596" spans="1:5" hidden="1" x14ac:dyDescent="0.25">
      <c r="A596" s="92"/>
      <c r="B596" s="92"/>
      <c r="C596" s="92"/>
      <c r="D596" s="95"/>
      <c r="E596" s="94"/>
    </row>
    <row r="597" spans="1:5" hidden="1" x14ac:dyDescent="0.25">
      <c r="A597" s="92"/>
      <c r="B597" s="92"/>
      <c r="C597" s="92"/>
      <c r="D597" s="95"/>
      <c r="E597" s="94"/>
    </row>
    <row r="598" spans="1:5" hidden="1" x14ac:dyDescent="0.25">
      <c r="A598" s="92"/>
      <c r="B598" s="92"/>
      <c r="C598" s="92"/>
      <c r="D598" s="95"/>
      <c r="E598" s="94"/>
    </row>
    <row r="599" spans="1:5" hidden="1" x14ac:dyDescent="0.25">
      <c r="A599" s="92"/>
      <c r="B599" s="92"/>
      <c r="C599" s="92"/>
      <c r="D599" s="95"/>
      <c r="E599" s="94"/>
    </row>
    <row r="600" spans="1:5" hidden="1" x14ac:dyDescent="0.25">
      <c r="A600" s="92"/>
      <c r="B600" s="92"/>
      <c r="C600" s="92"/>
      <c r="D600" s="95"/>
      <c r="E600" s="94"/>
    </row>
    <row r="601" spans="1:5" hidden="1" x14ac:dyDescent="0.25">
      <c r="A601" s="92"/>
      <c r="B601" s="92"/>
      <c r="C601" s="92"/>
      <c r="D601" s="95"/>
      <c r="E601" s="94"/>
    </row>
    <row r="602" spans="1:5" hidden="1" x14ac:dyDescent="0.25">
      <c r="A602" s="92"/>
      <c r="B602" s="92"/>
      <c r="C602" s="92"/>
      <c r="D602" s="95"/>
      <c r="E602" s="94"/>
    </row>
    <row r="603" spans="1:5" hidden="1" x14ac:dyDescent="0.25">
      <c r="A603" s="92"/>
      <c r="B603" s="92"/>
      <c r="C603" s="92"/>
      <c r="D603" s="95"/>
      <c r="E603" s="94"/>
    </row>
    <row r="604" spans="1:5" hidden="1" x14ac:dyDescent="0.25">
      <c r="A604" s="92"/>
      <c r="B604" s="92"/>
      <c r="C604" s="92"/>
      <c r="D604" s="95"/>
      <c r="E604" s="94"/>
    </row>
    <row r="605" spans="1:5" hidden="1" x14ac:dyDescent="0.25">
      <c r="A605" s="92"/>
      <c r="B605" s="92"/>
      <c r="C605" s="92"/>
      <c r="D605" s="95"/>
      <c r="E605" s="94"/>
    </row>
    <row r="606" spans="1:5" hidden="1" x14ac:dyDescent="0.25">
      <c r="A606" s="92"/>
      <c r="B606" s="92"/>
      <c r="C606" s="92"/>
      <c r="D606" s="95"/>
      <c r="E606" s="94"/>
    </row>
    <row r="607" spans="1:5" hidden="1" x14ac:dyDescent="0.25">
      <c r="A607" s="92"/>
      <c r="B607" s="92"/>
      <c r="C607" s="92"/>
      <c r="D607" s="95"/>
      <c r="E607" s="94"/>
    </row>
    <row r="608" spans="1:5" hidden="1" x14ac:dyDescent="0.25">
      <c r="A608" s="92"/>
      <c r="B608" s="92"/>
      <c r="C608" s="92"/>
      <c r="D608" s="95"/>
      <c r="E608" s="94"/>
    </row>
    <row r="609" spans="1:5" hidden="1" x14ac:dyDescent="0.25">
      <c r="A609" s="92"/>
      <c r="B609" s="92"/>
      <c r="C609" s="92"/>
      <c r="D609" s="95"/>
      <c r="E609" s="94"/>
    </row>
    <row r="610" spans="1:5" hidden="1" x14ac:dyDescent="0.25">
      <c r="A610" s="92"/>
      <c r="B610" s="92"/>
      <c r="C610" s="92"/>
      <c r="D610" s="95"/>
      <c r="E610" s="94"/>
    </row>
    <row r="611" spans="1:5" hidden="1" x14ac:dyDescent="0.25">
      <c r="A611" s="92"/>
      <c r="B611" s="92"/>
      <c r="C611" s="92"/>
      <c r="D611" s="95"/>
      <c r="E611" s="94"/>
    </row>
    <row r="612" spans="1:5" hidden="1" x14ac:dyDescent="0.25">
      <c r="A612" s="92"/>
      <c r="B612" s="92"/>
      <c r="C612" s="92"/>
      <c r="D612" s="95"/>
      <c r="E612" s="94"/>
    </row>
    <row r="613" spans="1:5" hidden="1" x14ac:dyDescent="0.25">
      <c r="A613" s="92"/>
      <c r="B613" s="92"/>
      <c r="C613" s="92"/>
      <c r="D613" s="95"/>
      <c r="E613" s="94"/>
    </row>
    <row r="614" spans="1:5" hidden="1" x14ac:dyDescent="0.25">
      <c r="A614" s="92"/>
      <c r="B614" s="92"/>
      <c r="C614" s="92"/>
      <c r="D614" s="95"/>
      <c r="E614" s="94"/>
    </row>
    <row r="615" spans="1:5" hidden="1" x14ac:dyDescent="0.25">
      <c r="A615" s="92"/>
      <c r="B615" s="92"/>
      <c r="C615" s="92"/>
      <c r="D615" s="95"/>
      <c r="E615" s="94"/>
    </row>
    <row r="616" spans="1:5" hidden="1" x14ac:dyDescent="0.25">
      <c r="A616" s="92"/>
      <c r="B616" s="92"/>
      <c r="C616" s="92"/>
      <c r="D616" s="95"/>
      <c r="E616" s="94"/>
    </row>
    <row r="617" spans="1:5" hidden="1" x14ac:dyDescent="0.25">
      <c r="A617" s="92"/>
      <c r="B617" s="92"/>
      <c r="C617" s="92"/>
      <c r="D617" s="95"/>
      <c r="E617" s="94"/>
    </row>
    <row r="618" spans="1:5" hidden="1" x14ac:dyDescent="0.25">
      <c r="A618" s="92"/>
      <c r="B618" s="92"/>
      <c r="C618" s="92"/>
      <c r="D618" s="95"/>
      <c r="E618" s="94"/>
    </row>
    <row r="619" spans="1:5" hidden="1" x14ac:dyDescent="0.25">
      <c r="A619" s="92"/>
      <c r="B619" s="92"/>
      <c r="C619" s="92"/>
      <c r="D619" s="95"/>
      <c r="E619" s="94"/>
    </row>
    <row r="620" spans="1:5" hidden="1" x14ac:dyDescent="0.25">
      <c r="A620" s="92"/>
      <c r="B620" s="92"/>
      <c r="C620" s="92"/>
      <c r="D620" s="95"/>
      <c r="E620" s="94"/>
    </row>
    <row r="621" spans="1:5" hidden="1" x14ac:dyDescent="0.25">
      <c r="A621" s="92"/>
      <c r="B621" s="92"/>
      <c r="C621" s="92"/>
      <c r="D621" s="95"/>
      <c r="E621" s="94"/>
    </row>
    <row r="622" spans="1:5" hidden="1" x14ac:dyDescent="0.25">
      <c r="A622" s="92"/>
      <c r="B622" s="92"/>
      <c r="C622" s="92"/>
      <c r="D622" s="95"/>
      <c r="E622" s="94"/>
    </row>
    <row r="623" spans="1:5" hidden="1" x14ac:dyDescent="0.25">
      <c r="A623" s="92"/>
      <c r="B623" s="92"/>
      <c r="C623" s="92"/>
      <c r="D623" s="95"/>
      <c r="E623" s="94"/>
    </row>
    <row r="624" spans="1:5" hidden="1" x14ac:dyDescent="0.25">
      <c r="A624" s="92"/>
      <c r="B624" s="92"/>
      <c r="C624" s="92"/>
      <c r="D624" s="95"/>
      <c r="E624" s="94"/>
    </row>
    <row r="625" spans="1:5" hidden="1" x14ac:dyDescent="0.25">
      <c r="A625" s="92"/>
      <c r="B625" s="92"/>
      <c r="C625" s="92"/>
      <c r="D625" s="95"/>
      <c r="E625" s="94"/>
    </row>
    <row r="626" spans="1:5" hidden="1" x14ac:dyDescent="0.25">
      <c r="A626" s="92"/>
      <c r="B626" s="92"/>
      <c r="C626" s="92"/>
      <c r="D626" s="95"/>
      <c r="E626" s="94"/>
    </row>
    <row r="627" spans="1:5" hidden="1" x14ac:dyDescent="0.25">
      <c r="A627" s="92"/>
      <c r="B627" s="92"/>
      <c r="C627" s="92"/>
      <c r="D627" s="95"/>
      <c r="E627" s="94"/>
    </row>
    <row r="628" spans="1:5" hidden="1" x14ac:dyDescent="0.25">
      <c r="A628" s="92"/>
      <c r="B628" s="92"/>
      <c r="C628" s="92"/>
      <c r="D628" s="95"/>
      <c r="E628" s="94"/>
    </row>
    <row r="629" spans="1:5" hidden="1" x14ac:dyDescent="0.25">
      <c r="A629" s="92"/>
      <c r="B629" s="92"/>
      <c r="C629" s="92"/>
      <c r="D629" s="95"/>
      <c r="E629" s="94"/>
    </row>
    <row r="630" spans="1:5" hidden="1" x14ac:dyDescent="0.25">
      <c r="A630" s="92"/>
      <c r="B630" s="92"/>
      <c r="C630" s="92"/>
      <c r="D630" s="95"/>
      <c r="E630" s="94"/>
    </row>
    <row r="631" spans="1:5" hidden="1" x14ac:dyDescent="0.25">
      <c r="A631" s="92"/>
      <c r="B631" s="92"/>
      <c r="C631" s="92"/>
      <c r="D631" s="95"/>
      <c r="E631" s="94"/>
    </row>
    <row r="632" spans="1:5" hidden="1" x14ac:dyDescent="0.25">
      <c r="A632" s="92"/>
      <c r="B632" s="92"/>
      <c r="C632" s="92"/>
      <c r="D632" s="95"/>
      <c r="E632" s="94"/>
    </row>
    <row r="633" spans="1:5" hidden="1" x14ac:dyDescent="0.25">
      <c r="A633" s="92"/>
      <c r="B633" s="92"/>
      <c r="C633" s="92"/>
      <c r="D633" s="95"/>
      <c r="E633" s="94"/>
    </row>
    <row r="634" spans="1:5" hidden="1" x14ac:dyDescent="0.25">
      <c r="A634" s="92"/>
      <c r="B634" s="92"/>
      <c r="C634" s="92"/>
      <c r="D634" s="95"/>
      <c r="E634" s="94"/>
    </row>
    <row r="635" spans="1:5" hidden="1" x14ac:dyDescent="0.25">
      <c r="A635" s="92"/>
      <c r="B635" s="92"/>
      <c r="C635" s="92"/>
      <c r="D635" s="95"/>
      <c r="E635" s="94"/>
    </row>
    <row r="636" spans="1:5" hidden="1" x14ac:dyDescent="0.25">
      <c r="A636" s="92"/>
      <c r="B636" s="92"/>
      <c r="C636" s="92"/>
      <c r="D636" s="95"/>
      <c r="E636" s="94"/>
    </row>
    <row r="637" spans="1:5" hidden="1" x14ac:dyDescent="0.25">
      <c r="A637" s="92"/>
      <c r="B637" s="92"/>
      <c r="C637" s="92"/>
      <c r="D637" s="95"/>
      <c r="E637" s="94"/>
    </row>
    <row r="638" spans="1:5" hidden="1" x14ac:dyDescent="0.25">
      <c r="A638" s="92"/>
      <c r="B638" s="92"/>
      <c r="C638" s="92"/>
      <c r="D638" s="95"/>
      <c r="E638" s="94"/>
    </row>
    <row r="639" spans="1:5" hidden="1" x14ac:dyDescent="0.25">
      <c r="A639" s="92"/>
      <c r="B639" s="92"/>
      <c r="C639" s="92"/>
      <c r="D639" s="95"/>
      <c r="E639" s="94"/>
    </row>
    <row r="640" spans="1:5" hidden="1" x14ac:dyDescent="0.25">
      <c r="A640" s="92"/>
      <c r="B640" s="92"/>
      <c r="C640" s="92"/>
      <c r="D640" s="95"/>
      <c r="E640" s="94"/>
    </row>
    <row r="641" spans="1:5" hidden="1" x14ac:dyDescent="0.25">
      <c r="A641" s="92"/>
      <c r="B641" s="92"/>
      <c r="C641" s="92"/>
      <c r="D641" s="95"/>
      <c r="E641" s="94"/>
    </row>
    <row r="642" spans="1:5" hidden="1" x14ac:dyDescent="0.25">
      <c r="A642" s="92"/>
      <c r="B642" s="92"/>
      <c r="C642" s="92"/>
      <c r="D642" s="95"/>
      <c r="E642" s="94"/>
    </row>
    <row r="643" spans="1:5" hidden="1" x14ac:dyDescent="0.25">
      <c r="A643" s="92"/>
      <c r="B643" s="92"/>
      <c r="C643" s="92"/>
      <c r="D643" s="95"/>
      <c r="E643" s="94"/>
    </row>
    <row r="644" spans="1:5" hidden="1" x14ac:dyDescent="0.25">
      <c r="A644" s="92"/>
      <c r="B644" s="92"/>
      <c r="C644" s="92"/>
      <c r="D644" s="95"/>
      <c r="E644" s="94"/>
    </row>
    <row r="645" spans="1:5" hidden="1" x14ac:dyDescent="0.25">
      <c r="A645" s="92"/>
      <c r="B645" s="92"/>
      <c r="C645" s="92"/>
      <c r="D645" s="95"/>
      <c r="E645" s="94"/>
    </row>
    <row r="646" spans="1:5" hidden="1" x14ac:dyDescent="0.25">
      <c r="A646" s="92"/>
      <c r="B646" s="92"/>
      <c r="C646" s="92"/>
      <c r="D646" s="95"/>
      <c r="E646" s="94"/>
    </row>
    <row r="647" spans="1:5" hidden="1" x14ac:dyDescent="0.25">
      <c r="A647" s="92"/>
      <c r="B647" s="92"/>
      <c r="C647" s="92"/>
      <c r="D647" s="95"/>
      <c r="E647" s="94"/>
    </row>
    <row r="648" spans="1:5" hidden="1" x14ac:dyDescent="0.25">
      <c r="A648" s="92"/>
      <c r="B648" s="92"/>
      <c r="C648" s="92"/>
      <c r="D648" s="95"/>
      <c r="E648" s="94"/>
    </row>
    <row r="649" spans="1:5" hidden="1" x14ac:dyDescent="0.25">
      <c r="A649" s="92"/>
      <c r="B649" s="92"/>
      <c r="C649" s="92"/>
      <c r="D649" s="95"/>
      <c r="E649" s="94"/>
    </row>
    <row r="650" spans="1:5" hidden="1" x14ac:dyDescent="0.25">
      <c r="A650" s="92"/>
      <c r="B650" s="92"/>
      <c r="C650" s="92"/>
      <c r="D650" s="95"/>
      <c r="E650" s="94"/>
    </row>
    <row r="651" spans="1:5" hidden="1" x14ac:dyDescent="0.25">
      <c r="A651" s="92"/>
      <c r="B651" s="92"/>
      <c r="C651" s="92"/>
      <c r="D651" s="95"/>
      <c r="E651" s="94"/>
    </row>
    <row r="652" spans="1:5" hidden="1" x14ac:dyDescent="0.25">
      <c r="A652" s="92"/>
      <c r="B652" s="92"/>
      <c r="C652" s="92"/>
      <c r="D652" s="95"/>
      <c r="E652" s="94"/>
    </row>
    <row r="653" spans="1:5" hidden="1" x14ac:dyDescent="0.25">
      <c r="A653" s="92"/>
      <c r="B653" s="92"/>
      <c r="C653" s="92"/>
      <c r="D653" s="95"/>
      <c r="E653" s="94"/>
    </row>
    <row r="654" spans="1:5" hidden="1" x14ac:dyDescent="0.25">
      <c r="A654" s="92"/>
      <c r="B654" s="92"/>
      <c r="C654" s="92"/>
      <c r="D654" s="95"/>
      <c r="E654" s="94"/>
    </row>
    <row r="655" spans="1:5" hidden="1" x14ac:dyDescent="0.25">
      <c r="A655" s="92"/>
      <c r="B655" s="92"/>
      <c r="C655" s="92"/>
      <c r="D655" s="95"/>
      <c r="E655" s="94"/>
    </row>
    <row r="656" spans="1:5" hidden="1" x14ac:dyDescent="0.25">
      <c r="A656" s="92"/>
      <c r="B656" s="92"/>
      <c r="C656" s="92"/>
      <c r="D656" s="95"/>
      <c r="E656" s="94"/>
    </row>
    <row r="657" spans="1:5" hidden="1" x14ac:dyDescent="0.25">
      <c r="A657" s="92"/>
      <c r="B657" s="92"/>
      <c r="C657" s="92"/>
      <c r="D657" s="95"/>
      <c r="E657" s="94"/>
    </row>
    <row r="658" spans="1:5" hidden="1" x14ac:dyDescent="0.25">
      <c r="A658" s="92"/>
      <c r="B658" s="92"/>
      <c r="C658" s="92"/>
      <c r="D658" s="95"/>
      <c r="E658" s="94"/>
    </row>
    <row r="659" spans="1:5" hidden="1" x14ac:dyDescent="0.25">
      <c r="A659" s="92"/>
      <c r="B659" s="92"/>
      <c r="C659" s="92"/>
      <c r="D659" s="95"/>
      <c r="E659" s="94"/>
    </row>
    <row r="660" spans="1:5" hidden="1" x14ac:dyDescent="0.25">
      <c r="A660" s="92"/>
      <c r="B660" s="92"/>
      <c r="C660" s="92"/>
      <c r="D660" s="95"/>
      <c r="E660" s="94"/>
    </row>
    <row r="661" spans="1:5" hidden="1" x14ac:dyDescent="0.25">
      <c r="A661" s="92"/>
      <c r="B661" s="92"/>
      <c r="C661" s="92"/>
      <c r="D661" s="95"/>
      <c r="E661" s="94"/>
    </row>
    <row r="662" spans="1:5" hidden="1" x14ac:dyDescent="0.25">
      <c r="A662" s="92"/>
      <c r="B662" s="92"/>
      <c r="C662" s="92"/>
      <c r="D662" s="95"/>
      <c r="E662" s="94"/>
    </row>
    <row r="663" spans="1:5" hidden="1" x14ac:dyDescent="0.25">
      <c r="A663" s="92"/>
      <c r="B663" s="92"/>
      <c r="C663" s="92"/>
      <c r="D663" s="95"/>
      <c r="E663" s="94"/>
    </row>
    <row r="664" spans="1:5" hidden="1" x14ac:dyDescent="0.25">
      <c r="A664" s="92"/>
      <c r="B664" s="92"/>
      <c r="C664" s="92"/>
      <c r="D664" s="95"/>
      <c r="E664" s="94"/>
    </row>
    <row r="665" spans="1:5" hidden="1" x14ac:dyDescent="0.25">
      <c r="A665" s="92"/>
      <c r="B665" s="92"/>
      <c r="C665" s="92"/>
      <c r="D665" s="95"/>
      <c r="E665" s="94"/>
    </row>
    <row r="666" spans="1:5" hidden="1" x14ac:dyDescent="0.25">
      <c r="A666" s="92"/>
      <c r="B666" s="92"/>
      <c r="C666" s="92"/>
      <c r="D666" s="95"/>
      <c r="E666" s="94"/>
    </row>
    <row r="667" spans="1:5" hidden="1" x14ac:dyDescent="0.25">
      <c r="A667" s="92"/>
      <c r="B667" s="92"/>
      <c r="C667" s="92"/>
      <c r="D667" s="95"/>
      <c r="E667" s="94"/>
    </row>
    <row r="668" spans="1:5" hidden="1" x14ac:dyDescent="0.25">
      <c r="A668" s="92"/>
      <c r="B668" s="92"/>
      <c r="C668" s="92"/>
      <c r="D668" s="95"/>
      <c r="E668" s="94"/>
    </row>
    <row r="669" spans="1:5" hidden="1" x14ac:dyDescent="0.25">
      <c r="A669" s="92"/>
      <c r="B669" s="92"/>
      <c r="C669" s="92"/>
      <c r="D669" s="95"/>
      <c r="E669" s="94"/>
    </row>
    <row r="670" spans="1:5" hidden="1" x14ac:dyDescent="0.25">
      <c r="A670" s="92"/>
      <c r="B670" s="92"/>
      <c r="C670" s="92"/>
      <c r="D670" s="95"/>
      <c r="E670" s="94"/>
    </row>
    <row r="671" spans="1:5" hidden="1" x14ac:dyDescent="0.25">
      <c r="A671" s="92"/>
      <c r="B671" s="92"/>
      <c r="C671" s="92"/>
      <c r="D671" s="95"/>
      <c r="E671" s="94"/>
    </row>
    <row r="672" spans="1:5" hidden="1" x14ac:dyDescent="0.25">
      <c r="A672" s="92"/>
      <c r="B672" s="92"/>
      <c r="C672" s="92"/>
      <c r="D672" s="95"/>
      <c r="E672" s="94"/>
    </row>
    <row r="673" spans="1:5" hidden="1" x14ac:dyDescent="0.25">
      <c r="A673" s="92"/>
      <c r="B673" s="92"/>
      <c r="C673" s="92"/>
      <c r="D673" s="95"/>
      <c r="E673" s="94"/>
    </row>
    <row r="674" spans="1:5" hidden="1" x14ac:dyDescent="0.25">
      <c r="A674" s="92"/>
      <c r="B674" s="92"/>
      <c r="C674" s="92"/>
      <c r="D674" s="95"/>
      <c r="E674" s="94"/>
    </row>
    <row r="675" spans="1:5" hidden="1" x14ac:dyDescent="0.25">
      <c r="A675" s="92"/>
      <c r="B675" s="92"/>
      <c r="C675" s="92"/>
      <c r="D675" s="95"/>
      <c r="E675" s="94"/>
    </row>
    <row r="676" spans="1:5" hidden="1" x14ac:dyDescent="0.25">
      <c r="A676" s="92"/>
      <c r="B676" s="92"/>
      <c r="C676" s="92"/>
      <c r="D676" s="95"/>
      <c r="E676" s="94"/>
    </row>
    <row r="677" spans="1:5" hidden="1" x14ac:dyDescent="0.25">
      <c r="A677" s="92"/>
      <c r="B677" s="92"/>
      <c r="C677" s="92"/>
      <c r="D677" s="95"/>
      <c r="E677" s="94"/>
    </row>
    <row r="678" spans="1:5" hidden="1" x14ac:dyDescent="0.25">
      <c r="A678" s="92"/>
      <c r="B678" s="92"/>
      <c r="C678" s="92"/>
      <c r="D678" s="95"/>
      <c r="E678" s="94"/>
    </row>
    <row r="679" spans="1:5" hidden="1" x14ac:dyDescent="0.25">
      <c r="A679" s="92"/>
      <c r="B679" s="92"/>
      <c r="C679" s="92"/>
      <c r="D679" s="95"/>
      <c r="E679" s="94"/>
    </row>
    <row r="680" spans="1:5" hidden="1" x14ac:dyDescent="0.25">
      <c r="A680" s="92"/>
      <c r="B680" s="92"/>
      <c r="C680" s="92"/>
      <c r="D680" s="95"/>
      <c r="E680" s="94"/>
    </row>
    <row r="681" spans="1:5" hidden="1" x14ac:dyDescent="0.25">
      <c r="A681" s="92"/>
      <c r="B681" s="92"/>
      <c r="C681" s="92"/>
      <c r="D681" s="95"/>
      <c r="E681" s="94"/>
    </row>
    <row r="682" spans="1:5" hidden="1" x14ac:dyDescent="0.25">
      <c r="A682" s="92"/>
      <c r="B682" s="92"/>
      <c r="C682" s="92"/>
      <c r="D682" s="95"/>
      <c r="E682" s="94"/>
    </row>
    <row r="683" spans="1:5" hidden="1" x14ac:dyDescent="0.25">
      <c r="A683" s="92"/>
      <c r="B683" s="92"/>
      <c r="C683" s="92"/>
      <c r="D683" s="95"/>
      <c r="E683" s="94"/>
    </row>
    <row r="684" spans="1:5" hidden="1" x14ac:dyDescent="0.25">
      <c r="A684" s="92"/>
      <c r="B684" s="92"/>
      <c r="C684" s="92"/>
      <c r="D684" s="95"/>
      <c r="E684" s="94"/>
    </row>
    <row r="685" spans="1:5" hidden="1" x14ac:dyDescent="0.25">
      <c r="A685" s="92"/>
      <c r="B685" s="92"/>
      <c r="C685" s="92"/>
      <c r="D685" s="95"/>
      <c r="E685" s="94"/>
    </row>
    <row r="686" spans="1:5" hidden="1" x14ac:dyDescent="0.25">
      <c r="A686" s="92"/>
      <c r="B686" s="92"/>
      <c r="C686" s="92"/>
      <c r="D686" s="95"/>
      <c r="E686" s="94"/>
    </row>
    <row r="687" spans="1:5" hidden="1" x14ac:dyDescent="0.25">
      <c r="A687" s="92"/>
      <c r="B687" s="92"/>
      <c r="C687" s="92"/>
      <c r="D687" s="95"/>
      <c r="E687" s="94"/>
    </row>
    <row r="688" spans="1:5" hidden="1" x14ac:dyDescent="0.25">
      <c r="A688" s="92"/>
      <c r="B688" s="92"/>
      <c r="C688" s="92"/>
      <c r="D688" s="95"/>
      <c r="E688" s="94"/>
    </row>
    <row r="689" spans="1:5" hidden="1" x14ac:dyDescent="0.25">
      <c r="A689" s="92"/>
      <c r="B689" s="92"/>
      <c r="C689" s="92"/>
      <c r="D689" s="95"/>
      <c r="E689" s="94"/>
    </row>
    <row r="690" spans="1:5" hidden="1" x14ac:dyDescent="0.25">
      <c r="A690" s="92"/>
      <c r="B690" s="92"/>
      <c r="C690" s="92"/>
      <c r="D690" s="95"/>
      <c r="E690" s="94"/>
    </row>
    <row r="691" spans="1:5" hidden="1" x14ac:dyDescent="0.25">
      <c r="A691" s="92"/>
      <c r="B691" s="92"/>
      <c r="C691" s="92"/>
      <c r="D691" s="95"/>
      <c r="E691" s="94"/>
    </row>
    <row r="692" spans="1:5" hidden="1" x14ac:dyDescent="0.25">
      <c r="A692" s="92"/>
      <c r="B692" s="92"/>
      <c r="C692" s="92"/>
      <c r="D692" s="95"/>
      <c r="E692" s="94"/>
    </row>
    <row r="693" spans="1:5" hidden="1" x14ac:dyDescent="0.25">
      <c r="A693" s="92"/>
      <c r="B693" s="92"/>
      <c r="C693" s="92"/>
      <c r="D693" s="95"/>
      <c r="E693" s="94"/>
    </row>
    <row r="694" spans="1:5" hidden="1" x14ac:dyDescent="0.25">
      <c r="A694" s="92"/>
      <c r="B694" s="92"/>
      <c r="C694" s="92"/>
      <c r="D694" s="95"/>
      <c r="E694" s="94"/>
    </row>
    <row r="695" spans="1:5" hidden="1" x14ac:dyDescent="0.25">
      <c r="A695" s="92"/>
      <c r="B695" s="92"/>
      <c r="C695" s="92"/>
      <c r="D695" s="95"/>
      <c r="E695" s="94"/>
    </row>
    <row r="696" spans="1:5" hidden="1" x14ac:dyDescent="0.25">
      <c r="A696" s="92"/>
      <c r="B696" s="92"/>
      <c r="C696" s="92"/>
      <c r="D696" s="95"/>
      <c r="E696" s="94"/>
    </row>
    <row r="697" spans="1:5" hidden="1" x14ac:dyDescent="0.25">
      <c r="A697" s="92"/>
      <c r="B697" s="92"/>
      <c r="C697" s="92"/>
      <c r="D697" s="95"/>
      <c r="E697" s="94"/>
    </row>
    <row r="698" spans="1:5" hidden="1" x14ac:dyDescent="0.25">
      <c r="A698" s="92"/>
      <c r="B698" s="92"/>
      <c r="C698" s="92"/>
      <c r="D698" s="95"/>
      <c r="E698" s="94"/>
    </row>
    <row r="699" spans="1:5" hidden="1" x14ac:dyDescent="0.25">
      <c r="A699" s="92"/>
      <c r="B699" s="92"/>
      <c r="C699" s="92"/>
      <c r="D699" s="95"/>
      <c r="E699" s="94"/>
    </row>
    <row r="700" spans="1:5" hidden="1" x14ac:dyDescent="0.25">
      <c r="A700" s="92"/>
      <c r="B700" s="92"/>
      <c r="C700" s="92"/>
      <c r="D700" s="95"/>
      <c r="E700" s="94"/>
    </row>
    <row r="701" spans="1:5" hidden="1" x14ac:dyDescent="0.25">
      <c r="A701" s="92"/>
      <c r="B701" s="92"/>
      <c r="C701" s="92"/>
      <c r="D701" s="95"/>
      <c r="E701" s="94"/>
    </row>
    <row r="702" spans="1:5" hidden="1" x14ac:dyDescent="0.25">
      <c r="A702" s="92"/>
      <c r="B702" s="92"/>
      <c r="C702" s="92"/>
      <c r="D702" s="95"/>
      <c r="E702" s="94"/>
    </row>
    <row r="703" spans="1:5" hidden="1" x14ac:dyDescent="0.25">
      <c r="A703" s="92"/>
      <c r="B703" s="92"/>
      <c r="C703" s="92"/>
      <c r="D703" s="95"/>
      <c r="E703" s="94"/>
    </row>
    <row r="704" spans="1:5" hidden="1" x14ac:dyDescent="0.25">
      <c r="A704" s="92"/>
      <c r="B704" s="92"/>
      <c r="C704" s="92"/>
      <c r="D704" s="95"/>
      <c r="E704" s="94"/>
    </row>
    <row r="705" spans="1:5" hidden="1" x14ac:dyDescent="0.25">
      <c r="A705" s="92"/>
      <c r="B705" s="92"/>
      <c r="C705" s="92"/>
      <c r="D705" s="95"/>
      <c r="E705" s="94"/>
    </row>
    <row r="706" spans="1:5" hidden="1" x14ac:dyDescent="0.25">
      <c r="A706" s="92"/>
      <c r="B706" s="92"/>
      <c r="C706" s="92"/>
      <c r="D706" s="95"/>
      <c r="E706" s="94"/>
    </row>
    <row r="707" spans="1:5" hidden="1" x14ac:dyDescent="0.25">
      <c r="A707" s="92"/>
      <c r="B707" s="92"/>
      <c r="C707" s="92"/>
      <c r="D707" s="95"/>
      <c r="E707" s="94"/>
    </row>
    <row r="708" spans="1:5" hidden="1" x14ac:dyDescent="0.25">
      <c r="A708" s="92"/>
      <c r="B708" s="92"/>
      <c r="C708" s="92"/>
      <c r="D708" s="95"/>
      <c r="E708" s="94"/>
    </row>
    <row r="709" spans="1:5" hidden="1" x14ac:dyDescent="0.25">
      <c r="A709" s="92"/>
      <c r="B709" s="92"/>
      <c r="C709" s="92"/>
      <c r="D709" s="95"/>
      <c r="E709" s="94"/>
    </row>
    <row r="710" spans="1:5" hidden="1" x14ac:dyDescent="0.25">
      <c r="A710" s="92"/>
      <c r="B710" s="92"/>
      <c r="C710" s="92"/>
      <c r="D710" s="95"/>
      <c r="E710" s="94"/>
    </row>
    <row r="711" spans="1:5" hidden="1" x14ac:dyDescent="0.25">
      <c r="A711" s="92"/>
      <c r="B711" s="92"/>
      <c r="C711" s="92"/>
      <c r="D711" s="95"/>
      <c r="E711" s="94"/>
    </row>
    <row r="712" spans="1:5" hidden="1" x14ac:dyDescent="0.25">
      <c r="A712" s="92"/>
      <c r="B712" s="92"/>
      <c r="C712" s="92"/>
      <c r="D712" s="95"/>
      <c r="E712" s="94"/>
    </row>
    <row r="713" spans="1:5" hidden="1" x14ac:dyDescent="0.25">
      <c r="A713" s="92"/>
      <c r="B713" s="92"/>
      <c r="C713" s="92"/>
      <c r="D713" s="95"/>
      <c r="E713" s="94"/>
    </row>
    <row r="714" spans="1:5" hidden="1" x14ac:dyDescent="0.25">
      <c r="A714" s="92"/>
      <c r="B714" s="92"/>
      <c r="C714" s="92"/>
      <c r="D714" s="95"/>
      <c r="E714" s="94"/>
    </row>
    <row r="715" spans="1:5" hidden="1" x14ac:dyDescent="0.25">
      <c r="A715" s="92"/>
      <c r="B715" s="92"/>
      <c r="C715" s="92"/>
      <c r="D715" s="95"/>
      <c r="E715" s="94"/>
    </row>
    <row r="716" spans="1:5" hidden="1" x14ac:dyDescent="0.25">
      <c r="A716" s="92"/>
      <c r="B716" s="92"/>
      <c r="C716" s="92"/>
      <c r="D716" s="95"/>
      <c r="E716" s="94"/>
    </row>
    <row r="717" spans="1:5" hidden="1" x14ac:dyDescent="0.25">
      <c r="A717" s="92"/>
      <c r="B717" s="92"/>
      <c r="C717" s="92"/>
      <c r="D717" s="95"/>
      <c r="E717" s="94"/>
    </row>
    <row r="718" spans="1:5" hidden="1" x14ac:dyDescent="0.25">
      <c r="A718" s="92"/>
      <c r="B718" s="92"/>
      <c r="C718" s="92"/>
      <c r="D718" s="95"/>
      <c r="E718" s="94"/>
    </row>
    <row r="719" spans="1:5" hidden="1" x14ac:dyDescent="0.25">
      <c r="A719" s="92"/>
      <c r="B719" s="92"/>
      <c r="C719" s="92"/>
      <c r="D719" s="95"/>
      <c r="E719" s="94"/>
    </row>
    <row r="720" spans="1:5" hidden="1" x14ac:dyDescent="0.25">
      <c r="A720" s="92"/>
      <c r="B720" s="92"/>
      <c r="C720" s="92"/>
      <c r="D720" s="95"/>
      <c r="E720" s="94"/>
    </row>
    <row r="721" spans="1:5" hidden="1" x14ac:dyDescent="0.25">
      <c r="A721" s="92"/>
      <c r="B721" s="92"/>
      <c r="C721" s="92"/>
      <c r="D721" s="95"/>
      <c r="E721" s="94"/>
    </row>
    <row r="722" spans="1:5" hidden="1" x14ac:dyDescent="0.25">
      <c r="A722" s="92"/>
      <c r="B722" s="92"/>
      <c r="C722" s="92"/>
      <c r="D722" s="95"/>
      <c r="E722" s="94"/>
    </row>
    <row r="723" spans="1:5" hidden="1" x14ac:dyDescent="0.25">
      <c r="A723" s="92"/>
      <c r="B723" s="92"/>
      <c r="C723" s="92"/>
      <c r="D723" s="95"/>
      <c r="E723" s="94"/>
    </row>
    <row r="724" spans="1:5" hidden="1" x14ac:dyDescent="0.25">
      <c r="A724" s="92"/>
      <c r="B724" s="92"/>
      <c r="C724" s="92"/>
      <c r="D724" s="95"/>
      <c r="E724" s="94"/>
    </row>
    <row r="725" spans="1:5" hidden="1" x14ac:dyDescent="0.25">
      <c r="A725" s="92"/>
      <c r="B725" s="92"/>
      <c r="C725" s="92"/>
      <c r="D725" s="95"/>
      <c r="E725" s="94"/>
    </row>
    <row r="726" spans="1:5" hidden="1" x14ac:dyDescent="0.25">
      <c r="A726" s="92"/>
      <c r="B726" s="92"/>
      <c r="C726" s="92"/>
      <c r="D726" s="95"/>
      <c r="E726" s="94"/>
    </row>
    <row r="727" spans="1:5" hidden="1" x14ac:dyDescent="0.25">
      <c r="A727" s="92"/>
      <c r="B727" s="92"/>
      <c r="C727" s="92"/>
      <c r="D727" s="95"/>
      <c r="E727" s="94"/>
    </row>
    <row r="728" spans="1:5" hidden="1" x14ac:dyDescent="0.25">
      <c r="A728" s="92"/>
      <c r="B728" s="92"/>
      <c r="C728" s="92"/>
      <c r="D728" s="95"/>
      <c r="E728" s="94"/>
    </row>
    <row r="729" spans="1:5" hidden="1" x14ac:dyDescent="0.25">
      <c r="A729" s="92"/>
      <c r="B729" s="92"/>
      <c r="C729" s="92"/>
      <c r="D729" s="95"/>
      <c r="E729" s="94"/>
    </row>
    <row r="730" spans="1:5" hidden="1" x14ac:dyDescent="0.25">
      <c r="A730" s="92"/>
      <c r="B730" s="92"/>
      <c r="C730" s="92"/>
      <c r="D730" s="95"/>
      <c r="E730" s="94"/>
    </row>
    <row r="731" spans="1:5" hidden="1" x14ac:dyDescent="0.25">
      <c r="A731" s="92"/>
      <c r="B731" s="92"/>
      <c r="C731" s="92"/>
      <c r="D731" s="95"/>
      <c r="E731" s="94"/>
    </row>
    <row r="732" spans="1:5" hidden="1" x14ac:dyDescent="0.25">
      <c r="A732" s="92"/>
      <c r="B732" s="92"/>
      <c r="C732" s="92"/>
      <c r="D732" s="95"/>
      <c r="E732" s="94"/>
    </row>
    <row r="733" spans="1:5" hidden="1" x14ac:dyDescent="0.25">
      <c r="A733" s="92"/>
      <c r="B733" s="92"/>
      <c r="C733" s="92"/>
      <c r="D733" s="95"/>
      <c r="E733" s="94"/>
    </row>
    <row r="734" spans="1:5" hidden="1" x14ac:dyDescent="0.25">
      <c r="A734" s="92"/>
      <c r="B734" s="92"/>
      <c r="C734" s="92"/>
      <c r="D734" s="95"/>
      <c r="E734" s="94"/>
    </row>
    <row r="735" spans="1:5" hidden="1" x14ac:dyDescent="0.25">
      <c r="A735" s="92"/>
      <c r="B735" s="92"/>
      <c r="C735" s="92"/>
      <c r="D735" s="95"/>
      <c r="E735" s="94"/>
    </row>
    <row r="736" spans="1:5" hidden="1" x14ac:dyDescent="0.25">
      <c r="A736" s="92"/>
      <c r="B736" s="92"/>
      <c r="C736" s="92"/>
      <c r="D736" s="95"/>
      <c r="E736" s="94"/>
    </row>
    <row r="737" spans="1:5" hidden="1" x14ac:dyDescent="0.25">
      <c r="A737" s="92"/>
      <c r="B737" s="92"/>
      <c r="C737" s="92"/>
      <c r="D737" s="95"/>
      <c r="E737" s="94"/>
    </row>
    <row r="738" spans="1:5" hidden="1" x14ac:dyDescent="0.25">
      <c r="A738" s="92"/>
      <c r="B738" s="92"/>
      <c r="C738" s="92"/>
      <c r="D738" s="95"/>
      <c r="E738" s="94"/>
    </row>
    <row r="739" spans="1:5" hidden="1" x14ac:dyDescent="0.25">
      <c r="A739" s="92"/>
      <c r="B739" s="92"/>
      <c r="C739" s="92"/>
      <c r="D739" s="95"/>
      <c r="E739" s="94"/>
    </row>
    <row r="740" spans="1:5" hidden="1" x14ac:dyDescent="0.25">
      <c r="A740" s="92"/>
      <c r="B740" s="92"/>
      <c r="C740" s="92"/>
      <c r="D740" s="95"/>
      <c r="E740" s="94"/>
    </row>
    <row r="741" spans="1:5" hidden="1" x14ac:dyDescent="0.25">
      <c r="A741" s="92"/>
      <c r="B741" s="92"/>
      <c r="C741" s="92"/>
      <c r="D741" s="95"/>
      <c r="E741" s="94"/>
    </row>
    <row r="742" spans="1:5" hidden="1" x14ac:dyDescent="0.25">
      <c r="A742" s="92"/>
      <c r="B742" s="92"/>
      <c r="C742" s="92"/>
      <c r="D742" s="95"/>
      <c r="E742" s="94"/>
    </row>
    <row r="743" spans="1:5" hidden="1" x14ac:dyDescent="0.25">
      <c r="A743" s="92"/>
      <c r="B743" s="92"/>
      <c r="C743" s="92"/>
      <c r="D743" s="95"/>
      <c r="E743" s="94"/>
    </row>
    <row r="744" spans="1:5" hidden="1" x14ac:dyDescent="0.25">
      <c r="A744" s="92"/>
      <c r="B744" s="92"/>
      <c r="C744" s="92"/>
      <c r="D744" s="95"/>
      <c r="E744" s="94"/>
    </row>
    <row r="745" spans="1:5" hidden="1" x14ac:dyDescent="0.25">
      <c r="A745" s="92"/>
      <c r="B745" s="92"/>
      <c r="C745" s="92"/>
      <c r="D745" s="95"/>
      <c r="E745" s="94"/>
    </row>
    <row r="746" spans="1:5" hidden="1" x14ac:dyDescent="0.25">
      <c r="A746" s="92"/>
      <c r="B746" s="92"/>
      <c r="C746" s="92"/>
      <c r="D746" s="95"/>
      <c r="E746" s="94"/>
    </row>
    <row r="747" spans="1:5" hidden="1" x14ac:dyDescent="0.25">
      <c r="A747" s="92"/>
      <c r="B747" s="92"/>
      <c r="C747" s="92"/>
      <c r="D747" s="95"/>
      <c r="E747" s="94"/>
    </row>
    <row r="748" spans="1:5" hidden="1" x14ac:dyDescent="0.25">
      <c r="A748" s="92"/>
      <c r="B748" s="92"/>
      <c r="C748" s="92"/>
      <c r="D748" s="95"/>
      <c r="E748" s="94"/>
    </row>
    <row r="749" spans="1:5" hidden="1" x14ac:dyDescent="0.25">
      <c r="A749" s="92"/>
      <c r="B749" s="92"/>
      <c r="C749" s="92"/>
      <c r="D749" s="95"/>
      <c r="E749" s="94"/>
    </row>
    <row r="750" spans="1:5" hidden="1" x14ac:dyDescent="0.25">
      <c r="A750" s="92"/>
      <c r="B750" s="92"/>
      <c r="C750" s="92"/>
      <c r="D750" s="95"/>
      <c r="E750" s="94"/>
    </row>
    <row r="751" spans="1:5" hidden="1" x14ac:dyDescent="0.25">
      <c r="A751" s="92"/>
      <c r="B751" s="92"/>
      <c r="C751" s="92"/>
      <c r="D751" s="95"/>
      <c r="E751" s="94"/>
    </row>
    <row r="752" spans="1:5" hidden="1" x14ac:dyDescent="0.25">
      <c r="A752" s="92"/>
      <c r="B752" s="92"/>
      <c r="C752" s="92"/>
      <c r="D752" s="95"/>
      <c r="E752" s="94"/>
    </row>
    <row r="753" spans="1:5" hidden="1" x14ac:dyDescent="0.25">
      <c r="A753" s="92"/>
      <c r="B753" s="92"/>
      <c r="C753" s="92"/>
      <c r="D753" s="95"/>
      <c r="E753" s="94"/>
    </row>
    <row r="754" spans="1:5" hidden="1" x14ac:dyDescent="0.25">
      <c r="A754" s="92"/>
      <c r="B754" s="92"/>
      <c r="C754" s="92"/>
      <c r="D754" s="95"/>
      <c r="E754" s="94"/>
    </row>
    <row r="755" spans="1:5" hidden="1" x14ac:dyDescent="0.25">
      <c r="A755" s="92"/>
      <c r="B755" s="92"/>
      <c r="C755" s="92"/>
      <c r="D755" s="95"/>
      <c r="E755" s="94"/>
    </row>
    <row r="756" spans="1:5" hidden="1" x14ac:dyDescent="0.25">
      <c r="A756" s="92"/>
      <c r="B756" s="92"/>
      <c r="C756" s="92"/>
      <c r="D756" s="95"/>
      <c r="E756" s="94"/>
    </row>
    <row r="757" spans="1:5" hidden="1" x14ac:dyDescent="0.25">
      <c r="A757" s="92"/>
      <c r="B757" s="92"/>
      <c r="C757" s="92"/>
      <c r="D757" s="95"/>
      <c r="E757" s="94"/>
    </row>
    <row r="758" spans="1:5" hidden="1" x14ac:dyDescent="0.25">
      <c r="A758" s="92"/>
      <c r="B758" s="92"/>
      <c r="C758" s="92"/>
      <c r="D758" s="95"/>
      <c r="E758" s="94"/>
    </row>
    <row r="759" spans="1:5" hidden="1" x14ac:dyDescent="0.25">
      <c r="A759" s="92"/>
      <c r="B759" s="92"/>
      <c r="C759" s="92"/>
      <c r="D759" s="95"/>
      <c r="E759" s="94"/>
    </row>
    <row r="760" spans="1:5" hidden="1" x14ac:dyDescent="0.25">
      <c r="A760" s="92"/>
      <c r="B760" s="92"/>
      <c r="C760" s="92"/>
      <c r="D760" s="95"/>
      <c r="E760" s="94"/>
    </row>
    <row r="761" spans="1:5" hidden="1" x14ac:dyDescent="0.25">
      <c r="A761" s="92"/>
      <c r="B761" s="92"/>
      <c r="C761" s="92"/>
      <c r="D761" s="95"/>
      <c r="E761" s="94"/>
    </row>
    <row r="762" spans="1:5" hidden="1" x14ac:dyDescent="0.25">
      <c r="A762" s="92"/>
      <c r="B762" s="92"/>
      <c r="C762" s="92"/>
      <c r="D762" s="95"/>
      <c r="E762" s="94"/>
    </row>
    <row r="763" spans="1:5" hidden="1" x14ac:dyDescent="0.25">
      <c r="A763" s="92"/>
      <c r="B763" s="92"/>
      <c r="C763" s="92"/>
      <c r="D763" s="95"/>
      <c r="E763" s="94"/>
    </row>
    <row r="764" spans="1:5" hidden="1" x14ac:dyDescent="0.25">
      <c r="A764" s="92"/>
      <c r="B764" s="92"/>
      <c r="C764" s="92"/>
      <c r="D764" s="95"/>
      <c r="E764" s="94"/>
    </row>
    <row r="765" spans="1:5" hidden="1" x14ac:dyDescent="0.25">
      <c r="A765" s="92"/>
      <c r="B765" s="92"/>
      <c r="C765" s="92"/>
      <c r="D765" s="95"/>
      <c r="E765" s="94"/>
    </row>
    <row r="766" spans="1:5" hidden="1" x14ac:dyDescent="0.25">
      <c r="A766" s="92"/>
      <c r="B766" s="92"/>
      <c r="C766" s="92"/>
      <c r="D766" s="95"/>
      <c r="E766" s="94"/>
    </row>
    <row r="767" spans="1:5" hidden="1" x14ac:dyDescent="0.25">
      <c r="A767" s="92"/>
      <c r="B767" s="92"/>
      <c r="C767" s="92"/>
      <c r="D767" s="95"/>
      <c r="E767" s="94"/>
    </row>
    <row r="768" spans="1:5" hidden="1" x14ac:dyDescent="0.25">
      <c r="A768" s="92"/>
      <c r="B768" s="92"/>
      <c r="C768" s="92"/>
      <c r="D768" s="95"/>
      <c r="E768" s="94"/>
    </row>
    <row r="769" spans="1:5" hidden="1" x14ac:dyDescent="0.25">
      <c r="A769" s="92"/>
      <c r="B769" s="92"/>
      <c r="C769" s="92"/>
      <c r="D769" s="95"/>
      <c r="E769" s="94"/>
    </row>
    <row r="770" spans="1:5" hidden="1" x14ac:dyDescent="0.25">
      <c r="A770" s="92"/>
      <c r="B770" s="92"/>
      <c r="C770" s="92"/>
      <c r="D770" s="95"/>
      <c r="E770" s="94"/>
    </row>
    <row r="771" spans="1:5" hidden="1" x14ac:dyDescent="0.25">
      <c r="A771" s="92"/>
      <c r="B771" s="92"/>
      <c r="C771" s="92"/>
      <c r="D771" s="95"/>
      <c r="E771" s="94"/>
    </row>
    <row r="772" spans="1:5" hidden="1" x14ac:dyDescent="0.25">
      <c r="A772" s="92"/>
      <c r="B772" s="92"/>
      <c r="C772" s="92"/>
      <c r="D772" s="95"/>
      <c r="E772" s="94"/>
    </row>
    <row r="773" spans="1:5" hidden="1" x14ac:dyDescent="0.25">
      <c r="A773" s="92"/>
      <c r="B773" s="92"/>
      <c r="C773" s="92"/>
      <c r="D773" s="95"/>
      <c r="E773" s="94"/>
    </row>
    <row r="774" spans="1:5" hidden="1" x14ac:dyDescent="0.25">
      <c r="A774" s="92"/>
      <c r="B774" s="92"/>
      <c r="C774" s="92"/>
      <c r="D774" s="95"/>
      <c r="E774" s="94"/>
    </row>
    <row r="775" spans="1:5" hidden="1" x14ac:dyDescent="0.25">
      <c r="A775" s="92"/>
      <c r="B775" s="92"/>
      <c r="C775" s="92"/>
      <c r="D775" s="95"/>
      <c r="E775" s="94"/>
    </row>
    <row r="776" spans="1:5" hidden="1" x14ac:dyDescent="0.25">
      <c r="A776" s="92"/>
      <c r="B776" s="92"/>
      <c r="C776" s="92"/>
      <c r="D776" s="95"/>
      <c r="E776" s="94"/>
    </row>
    <row r="777" spans="1:5" hidden="1" x14ac:dyDescent="0.25">
      <c r="A777" s="92"/>
      <c r="B777" s="92"/>
      <c r="C777" s="92"/>
      <c r="D777" s="95"/>
      <c r="E777" s="94"/>
    </row>
    <row r="778" spans="1:5" hidden="1" x14ac:dyDescent="0.25">
      <c r="A778" s="92"/>
      <c r="B778" s="92"/>
      <c r="C778" s="92"/>
      <c r="D778" s="95"/>
      <c r="E778" s="94"/>
    </row>
    <row r="779" spans="1:5" hidden="1" x14ac:dyDescent="0.25">
      <c r="A779" s="92"/>
      <c r="B779" s="92"/>
      <c r="C779" s="92"/>
      <c r="D779" s="95"/>
      <c r="E779" s="94"/>
    </row>
    <row r="780" spans="1:5" hidden="1" x14ac:dyDescent="0.25">
      <c r="A780" s="92"/>
      <c r="B780" s="92"/>
      <c r="C780" s="92"/>
      <c r="D780" s="95"/>
      <c r="E780" s="94"/>
    </row>
    <row r="781" spans="1:5" hidden="1" x14ac:dyDescent="0.25">
      <c r="A781" s="92"/>
      <c r="B781" s="92"/>
      <c r="C781" s="92"/>
      <c r="D781" s="95"/>
      <c r="E781" s="94"/>
    </row>
    <row r="782" spans="1:5" hidden="1" x14ac:dyDescent="0.25">
      <c r="A782" s="92"/>
      <c r="B782" s="92"/>
      <c r="C782" s="92"/>
      <c r="D782" s="95"/>
      <c r="E782" s="94"/>
    </row>
    <row r="783" spans="1:5" hidden="1" x14ac:dyDescent="0.25">
      <c r="A783" s="92"/>
      <c r="B783" s="92"/>
      <c r="C783" s="92"/>
      <c r="D783" s="95"/>
      <c r="E783" s="94"/>
    </row>
    <row r="784" spans="1:5" hidden="1" x14ac:dyDescent="0.25">
      <c r="A784" s="92"/>
      <c r="B784" s="92"/>
      <c r="C784" s="92"/>
      <c r="D784" s="95"/>
      <c r="E784" s="94"/>
    </row>
    <row r="785" spans="1:5" hidden="1" x14ac:dyDescent="0.25">
      <c r="A785" s="92"/>
      <c r="B785" s="92"/>
      <c r="C785" s="92"/>
      <c r="D785" s="95"/>
      <c r="E785" s="94"/>
    </row>
    <row r="786" spans="1:5" hidden="1" x14ac:dyDescent="0.25">
      <c r="A786" s="92"/>
      <c r="B786" s="92"/>
      <c r="C786" s="92"/>
      <c r="D786" s="95"/>
      <c r="E786" s="94"/>
    </row>
    <row r="787" spans="1:5" hidden="1" x14ac:dyDescent="0.25">
      <c r="A787" s="92"/>
      <c r="B787" s="92"/>
      <c r="C787" s="92"/>
      <c r="D787" s="95"/>
      <c r="E787" s="94"/>
    </row>
    <row r="788" spans="1:5" hidden="1" x14ac:dyDescent="0.25">
      <c r="A788" s="92"/>
      <c r="B788" s="92"/>
      <c r="C788" s="92"/>
      <c r="D788" s="95"/>
      <c r="E788" s="94"/>
    </row>
    <row r="789" spans="1:5" hidden="1" x14ac:dyDescent="0.25">
      <c r="A789" s="92"/>
      <c r="B789" s="92"/>
      <c r="C789" s="92"/>
      <c r="D789" s="95"/>
      <c r="E789" s="94"/>
    </row>
    <row r="790" spans="1:5" hidden="1" x14ac:dyDescent="0.25">
      <c r="A790" s="92"/>
      <c r="B790" s="92"/>
      <c r="C790" s="92"/>
      <c r="D790" s="95"/>
      <c r="E790" s="94"/>
    </row>
    <row r="791" spans="1:5" hidden="1" x14ac:dyDescent="0.25">
      <c r="A791" s="92"/>
      <c r="B791" s="92"/>
      <c r="C791" s="92"/>
      <c r="D791" s="95"/>
      <c r="E791" s="94"/>
    </row>
    <row r="792" spans="1:5" hidden="1" x14ac:dyDescent="0.25">
      <c r="A792" s="92"/>
      <c r="B792" s="92"/>
      <c r="C792" s="92"/>
      <c r="D792" s="95"/>
      <c r="E792" s="94"/>
    </row>
    <row r="793" spans="1:5" hidden="1" x14ac:dyDescent="0.25">
      <c r="A793" s="92"/>
      <c r="B793" s="92"/>
      <c r="C793" s="92"/>
      <c r="D793" s="95"/>
      <c r="E793" s="94"/>
    </row>
    <row r="794" spans="1:5" hidden="1" x14ac:dyDescent="0.25">
      <c r="A794" s="92"/>
      <c r="B794" s="92"/>
      <c r="C794" s="92"/>
      <c r="D794" s="95"/>
      <c r="E794" s="94"/>
    </row>
    <row r="795" spans="1:5" hidden="1" x14ac:dyDescent="0.25">
      <c r="A795" s="92"/>
      <c r="B795" s="92"/>
      <c r="C795" s="92"/>
      <c r="D795" s="95"/>
      <c r="E795" s="94"/>
    </row>
    <row r="796" spans="1:5" hidden="1" x14ac:dyDescent="0.25">
      <c r="A796" s="92"/>
      <c r="B796" s="92"/>
      <c r="C796" s="92"/>
      <c r="D796" s="95"/>
      <c r="E796" s="94"/>
    </row>
    <row r="797" spans="1:5" hidden="1" x14ac:dyDescent="0.25">
      <c r="A797" s="92"/>
      <c r="B797" s="92"/>
      <c r="C797" s="92"/>
      <c r="D797" s="95"/>
      <c r="E797" s="94"/>
    </row>
    <row r="798" spans="1:5" hidden="1" x14ac:dyDescent="0.25">
      <c r="A798" s="92"/>
      <c r="B798" s="92"/>
      <c r="C798" s="92"/>
      <c r="D798" s="95"/>
      <c r="E798" s="94"/>
    </row>
    <row r="799" spans="1:5" hidden="1" x14ac:dyDescent="0.25">
      <c r="A799" s="92"/>
      <c r="B799" s="92"/>
      <c r="C799" s="92"/>
      <c r="D799" s="95"/>
      <c r="E799" s="94"/>
    </row>
    <row r="800" spans="1:5" hidden="1" x14ac:dyDescent="0.25">
      <c r="A800" s="92"/>
      <c r="B800" s="92"/>
      <c r="C800" s="92"/>
      <c r="D800" s="95"/>
      <c r="E800" s="94"/>
    </row>
    <row r="801" spans="1:5" hidden="1" x14ac:dyDescent="0.25">
      <c r="A801" s="92"/>
      <c r="B801" s="92"/>
      <c r="C801" s="92"/>
      <c r="D801" s="95"/>
      <c r="E801" s="94"/>
    </row>
    <row r="802" spans="1:5" hidden="1" x14ac:dyDescent="0.25">
      <c r="A802" s="92"/>
      <c r="B802" s="92"/>
      <c r="C802" s="92"/>
      <c r="D802" s="95"/>
      <c r="E802" s="94"/>
    </row>
    <row r="803" spans="1:5" hidden="1" x14ac:dyDescent="0.25">
      <c r="A803" s="92"/>
      <c r="B803" s="92"/>
      <c r="C803" s="92"/>
      <c r="D803" s="95"/>
      <c r="E803" s="94"/>
    </row>
    <row r="804" spans="1:5" hidden="1" x14ac:dyDescent="0.25">
      <c r="A804" s="92"/>
      <c r="B804" s="92"/>
      <c r="C804" s="92"/>
      <c r="D804" s="95"/>
      <c r="E804" s="94"/>
    </row>
    <row r="805" spans="1:5" hidden="1" x14ac:dyDescent="0.25">
      <c r="A805" s="92"/>
      <c r="B805" s="92"/>
      <c r="C805" s="92"/>
      <c r="D805" s="95"/>
      <c r="E805" s="94"/>
    </row>
    <row r="806" spans="1:5" hidden="1" x14ac:dyDescent="0.25">
      <c r="A806" s="92"/>
      <c r="B806" s="92"/>
      <c r="C806" s="92"/>
      <c r="D806" s="95"/>
      <c r="E806" s="94"/>
    </row>
    <row r="807" spans="1:5" hidden="1" x14ac:dyDescent="0.25">
      <c r="A807" s="92"/>
      <c r="B807" s="92"/>
      <c r="C807" s="92"/>
      <c r="D807" s="95"/>
      <c r="E807" s="94"/>
    </row>
    <row r="808" spans="1:5" hidden="1" x14ac:dyDescent="0.25">
      <c r="A808" s="92"/>
      <c r="B808" s="92"/>
      <c r="C808" s="92"/>
      <c r="D808" s="95"/>
      <c r="E808" s="94"/>
    </row>
    <row r="809" spans="1:5" hidden="1" x14ac:dyDescent="0.25">
      <c r="A809" s="92"/>
      <c r="B809" s="92"/>
      <c r="C809" s="92"/>
      <c r="D809" s="95"/>
      <c r="E809" s="94"/>
    </row>
    <row r="810" spans="1:5" hidden="1" x14ac:dyDescent="0.25">
      <c r="A810" s="92"/>
      <c r="B810" s="92"/>
      <c r="C810" s="92"/>
      <c r="D810" s="95"/>
      <c r="E810" s="94"/>
    </row>
    <row r="811" spans="1:5" hidden="1" x14ac:dyDescent="0.25">
      <c r="A811" s="92"/>
      <c r="B811" s="92"/>
      <c r="C811" s="92"/>
      <c r="D811" s="95"/>
      <c r="E811" s="94"/>
    </row>
    <row r="812" spans="1:5" hidden="1" x14ac:dyDescent="0.25">
      <c r="A812" s="92"/>
      <c r="B812" s="92"/>
      <c r="C812" s="92"/>
      <c r="D812" s="95"/>
      <c r="E812" s="94"/>
    </row>
    <row r="813" spans="1:5" hidden="1" x14ac:dyDescent="0.25">
      <c r="A813" s="92"/>
      <c r="B813" s="92"/>
      <c r="C813" s="92"/>
      <c r="D813" s="95"/>
      <c r="E813" s="94"/>
    </row>
    <row r="814" spans="1:5" hidden="1" x14ac:dyDescent="0.25">
      <c r="A814" s="92"/>
      <c r="B814" s="92"/>
      <c r="C814" s="92"/>
      <c r="D814" s="95"/>
      <c r="E814" s="94"/>
    </row>
    <row r="815" spans="1:5" hidden="1" x14ac:dyDescent="0.25">
      <c r="A815" s="92"/>
      <c r="B815" s="92"/>
      <c r="C815" s="92"/>
      <c r="D815" s="95"/>
      <c r="E815" s="94"/>
    </row>
    <row r="816" spans="1:5" hidden="1" x14ac:dyDescent="0.25">
      <c r="A816" s="92"/>
      <c r="B816" s="92"/>
      <c r="C816" s="92"/>
      <c r="D816" s="95"/>
      <c r="E816" s="94"/>
    </row>
    <row r="817" spans="1:5" hidden="1" x14ac:dyDescent="0.25">
      <c r="A817" s="92"/>
      <c r="B817" s="92"/>
      <c r="C817" s="92"/>
      <c r="D817" s="95"/>
      <c r="E817" s="94"/>
    </row>
    <row r="818" spans="1:5" hidden="1" x14ac:dyDescent="0.25">
      <c r="A818" s="92"/>
      <c r="B818" s="92"/>
      <c r="C818" s="92"/>
      <c r="D818" s="95"/>
      <c r="E818" s="94"/>
    </row>
    <row r="819" spans="1:5" hidden="1" x14ac:dyDescent="0.25">
      <c r="A819" s="92"/>
      <c r="B819" s="92"/>
      <c r="C819" s="92"/>
      <c r="D819" s="95"/>
      <c r="E819" s="94"/>
    </row>
    <row r="820" spans="1:5" hidden="1" x14ac:dyDescent="0.25">
      <c r="A820" s="92"/>
      <c r="B820" s="92"/>
      <c r="C820" s="92"/>
      <c r="D820" s="95"/>
      <c r="E820" s="94"/>
    </row>
    <row r="821" spans="1:5" hidden="1" x14ac:dyDescent="0.25">
      <c r="A821" s="92"/>
      <c r="B821" s="92"/>
      <c r="C821" s="92"/>
      <c r="D821" s="95"/>
      <c r="E821" s="94"/>
    </row>
    <row r="822" spans="1:5" hidden="1" x14ac:dyDescent="0.25">
      <c r="A822" s="92"/>
      <c r="B822" s="92"/>
      <c r="C822" s="92"/>
      <c r="D822" s="95"/>
      <c r="E822" s="94"/>
    </row>
    <row r="823" spans="1:5" hidden="1" x14ac:dyDescent="0.25">
      <c r="A823" s="92"/>
      <c r="B823" s="92"/>
      <c r="C823" s="92"/>
      <c r="D823" s="95"/>
      <c r="E823" s="94"/>
    </row>
    <row r="824" spans="1:5" hidden="1" x14ac:dyDescent="0.25">
      <c r="A824" s="92"/>
      <c r="B824" s="92"/>
      <c r="C824" s="92"/>
      <c r="D824" s="95"/>
      <c r="E824" s="94"/>
    </row>
    <row r="825" spans="1:5" hidden="1" x14ac:dyDescent="0.25">
      <c r="A825" s="92"/>
      <c r="B825" s="92"/>
      <c r="C825" s="92"/>
      <c r="D825" s="95"/>
      <c r="E825" s="94"/>
    </row>
    <row r="826" spans="1:5" hidden="1" x14ac:dyDescent="0.25">
      <c r="A826" s="92"/>
      <c r="B826" s="92"/>
      <c r="C826" s="92"/>
      <c r="D826" s="95"/>
      <c r="E826" s="94"/>
    </row>
    <row r="827" spans="1:5" hidden="1" x14ac:dyDescent="0.25">
      <c r="A827" s="92"/>
      <c r="B827" s="92"/>
      <c r="C827" s="92"/>
      <c r="D827" s="95"/>
      <c r="E827" s="94"/>
    </row>
    <row r="828" spans="1:5" hidden="1" x14ac:dyDescent="0.25">
      <c r="A828" s="92"/>
      <c r="B828" s="92"/>
      <c r="C828" s="92"/>
      <c r="D828" s="95"/>
      <c r="E828" s="94"/>
    </row>
    <row r="829" spans="1:5" hidden="1" x14ac:dyDescent="0.25">
      <c r="A829" s="92"/>
      <c r="B829" s="92"/>
      <c r="C829" s="92"/>
      <c r="D829" s="95"/>
      <c r="E829" s="94"/>
    </row>
    <row r="830" spans="1:5" hidden="1" x14ac:dyDescent="0.25">
      <c r="A830" s="92"/>
      <c r="B830" s="92"/>
      <c r="C830" s="92"/>
      <c r="D830" s="95"/>
      <c r="E830" s="94"/>
    </row>
    <row r="831" spans="1:5" hidden="1" x14ac:dyDescent="0.25">
      <c r="A831" s="92"/>
      <c r="B831" s="92"/>
      <c r="C831" s="92"/>
      <c r="D831" s="95"/>
      <c r="E831" s="94"/>
    </row>
    <row r="832" spans="1:5" hidden="1" x14ac:dyDescent="0.25">
      <c r="A832" s="92"/>
      <c r="B832" s="92"/>
      <c r="C832" s="92"/>
      <c r="D832" s="95"/>
      <c r="E832" s="94"/>
    </row>
    <row r="833" spans="1:5" hidden="1" x14ac:dyDescent="0.25">
      <c r="A833" s="92"/>
      <c r="B833" s="92"/>
      <c r="C833" s="92"/>
      <c r="D833" s="95"/>
      <c r="E833" s="94"/>
    </row>
    <row r="834" spans="1:5" hidden="1" x14ac:dyDescent="0.25">
      <c r="A834" s="92"/>
      <c r="B834" s="92"/>
      <c r="C834" s="92"/>
      <c r="D834" s="95"/>
      <c r="E834" s="94"/>
    </row>
    <row r="835" spans="1:5" hidden="1" x14ac:dyDescent="0.25">
      <c r="A835" s="92"/>
      <c r="B835" s="92"/>
      <c r="C835" s="92"/>
      <c r="D835" s="95"/>
      <c r="E835" s="94"/>
    </row>
    <row r="836" spans="1:5" hidden="1" x14ac:dyDescent="0.25">
      <c r="A836" s="92"/>
      <c r="B836" s="92"/>
      <c r="C836" s="92"/>
      <c r="D836" s="95"/>
      <c r="E836" s="94"/>
    </row>
    <row r="837" spans="1:5" hidden="1" x14ac:dyDescent="0.25">
      <c r="A837" s="92"/>
      <c r="B837" s="92"/>
      <c r="C837" s="92"/>
      <c r="D837" s="95"/>
      <c r="E837" s="94"/>
    </row>
    <row r="838" spans="1:5" hidden="1" x14ac:dyDescent="0.25">
      <c r="A838" s="92"/>
      <c r="B838" s="92"/>
      <c r="C838" s="92"/>
      <c r="D838" s="95"/>
      <c r="E838" s="94"/>
    </row>
    <row r="839" spans="1:5" hidden="1" x14ac:dyDescent="0.25">
      <c r="A839" s="92"/>
      <c r="B839" s="92"/>
      <c r="C839" s="92"/>
      <c r="D839" s="95"/>
      <c r="E839" s="94"/>
    </row>
    <row r="840" spans="1:5" hidden="1" x14ac:dyDescent="0.25">
      <c r="A840" s="92"/>
      <c r="B840" s="92"/>
      <c r="C840" s="92"/>
      <c r="D840" s="95"/>
      <c r="E840" s="94"/>
    </row>
    <row r="841" spans="1:5" hidden="1" x14ac:dyDescent="0.25">
      <c r="A841" s="92"/>
      <c r="B841" s="92"/>
      <c r="C841" s="92"/>
      <c r="D841" s="95"/>
      <c r="E841" s="94"/>
    </row>
    <row r="842" spans="1:5" hidden="1" x14ac:dyDescent="0.25">
      <c r="A842" s="92"/>
      <c r="B842" s="92"/>
      <c r="C842" s="92"/>
      <c r="D842" s="95"/>
      <c r="E842" s="94"/>
    </row>
    <row r="843" spans="1:5" hidden="1" x14ac:dyDescent="0.25">
      <c r="A843" s="92"/>
      <c r="B843" s="92"/>
      <c r="C843" s="92"/>
      <c r="D843" s="95"/>
      <c r="E843" s="94"/>
    </row>
    <row r="844" spans="1:5" hidden="1" x14ac:dyDescent="0.25">
      <c r="A844" s="92"/>
      <c r="B844" s="92"/>
      <c r="C844" s="92"/>
      <c r="D844" s="95"/>
      <c r="E844" s="94"/>
    </row>
    <row r="845" spans="1:5" hidden="1" x14ac:dyDescent="0.25">
      <c r="A845" s="92"/>
      <c r="B845" s="92"/>
      <c r="C845" s="92"/>
      <c r="D845" s="95"/>
      <c r="E845" s="94"/>
    </row>
    <row r="846" spans="1:5" hidden="1" x14ac:dyDescent="0.25">
      <c r="A846" s="92"/>
      <c r="B846" s="92"/>
      <c r="C846" s="92"/>
      <c r="D846" s="95"/>
      <c r="E846" s="94"/>
    </row>
    <row r="847" spans="1:5" hidden="1" x14ac:dyDescent="0.25">
      <c r="A847" s="92"/>
      <c r="B847" s="92"/>
      <c r="C847" s="92"/>
      <c r="D847" s="95"/>
      <c r="E847" s="94"/>
    </row>
    <row r="848" spans="1:5" hidden="1" x14ac:dyDescent="0.25">
      <c r="A848" s="92"/>
      <c r="B848" s="92"/>
      <c r="C848" s="92"/>
      <c r="D848" s="95"/>
      <c r="E848" s="94"/>
    </row>
    <row r="849" spans="1:5" hidden="1" x14ac:dyDescent="0.25">
      <c r="A849" s="92"/>
      <c r="B849" s="92"/>
      <c r="C849" s="92"/>
      <c r="D849" s="95"/>
      <c r="E849" s="94"/>
    </row>
    <row r="850" spans="1:5" hidden="1" x14ac:dyDescent="0.25">
      <c r="A850" s="92"/>
      <c r="B850" s="92"/>
      <c r="C850" s="92"/>
      <c r="D850" s="95"/>
      <c r="E850" s="94"/>
    </row>
    <row r="851" spans="1:5" hidden="1" x14ac:dyDescent="0.25">
      <c r="A851" s="92"/>
      <c r="B851" s="92"/>
      <c r="C851" s="92"/>
      <c r="D851" s="95"/>
      <c r="E851" s="94"/>
    </row>
    <row r="852" spans="1:5" hidden="1" x14ac:dyDescent="0.25">
      <c r="A852" s="92"/>
      <c r="B852" s="92"/>
      <c r="C852" s="92"/>
      <c r="D852" s="95"/>
      <c r="E852" s="94"/>
    </row>
    <row r="853" spans="1:5" hidden="1" x14ac:dyDescent="0.25">
      <c r="A853" s="92"/>
      <c r="B853" s="92"/>
      <c r="C853" s="92"/>
      <c r="D853" s="95"/>
      <c r="E853" s="94"/>
    </row>
    <row r="854" spans="1:5" hidden="1" x14ac:dyDescent="0.25">
      <c r="A854" s="92"/>
      <c r="B854" s="92"/>
      <c r="C854" s="92"/>
      <c r="D854" s="95"/>
      <c r="E854" s="94"/>
    </row>
    <row r="855" spans="1:5" hidden="1" x14ac:dyDescent="0.25">
      <c r="A855" s="92"/>
      <c r="B855" s="92"/>
      <c r="C855" s="92"/>
      <c r="D855" s="95"/>
      <c r="E855" s="94"/>
    </row>
    <row r="856" spans="1:5" hidden="1" x14ac:dyDescent="0.25">
      <c r="A856" s="92"/>
      <c r="B856" s="92"/>
      <c r="C856" s="92"/>
      <c r="D856" s="95"/>
      <c r="E856" s="94"/>
    </row>
    <row r="857" spans="1:5" hidden="1" x14ac:dyDescent="0.25">
      <c r="A857" s="92"/>
      <c r="B857" s="92"/>
      <c r="C857" s="92"/>
      <c r="D857" s="95"/>
      <c r="E857" s="94"/>
    </row>
    <row r="858" spans="1:5" hidden="1" x14ac:dyDescent="0.25">
      <c r="A858" s="92"/>
      <c r="B858" s="92"/>
      <c r="C858" s="92"/>
      <c r="D858" s="95"/>
      <c r="E858" s="94"/>
    </row>
    <row r="859" spans="1:5" hidden="1" x14ac:dyDescent="0.25">
      <c r="A859" s="92"/>
      <c r="B859" s="92"/>
      <c r="C859" s="92"/>
      <c r="D859" s="95"/>
      <c r="E859" s="94"/>
    </row>
    <row r="860" spans="1:5" hidden="1" x14ac:dyDescent="0.25">
      <c r="A860" s="92"/>
      <c r="B860" s="92"/>
      <c r="C860" s="92"/>
      <c r="D860" s="95"/>
      <c r="E860" s="94"/>
    </row>
    <row r="861" spans="1:5" hidden="1" x14ac:dyDescent="0.25">
      <c r="A861" s="92"/>
      <c r="B861" s="92"/>
      <c r="C861" s="92"/>
      <c r="D861" s="95"/>
      <c r="E861" s="94"/>
    </row>
    <row r="862" spans="1:5" hidden="1" x14ac:dyDescent="0.25">
      <c r="A862" s="92"/>
      <c r="B862" s="92"/>
      <c r="C862" s="92"/>
      <c r="D862" s="95"/>
      <c r="E862" s="94"/>
    </row>
    <row r="863" spans="1:5" hidden="1" x14ac:dyDescent="0.25">
      <c r="A863" s="92"/>
      <c r="B863" s="92"/>
      <c r="C863" s="92"/>
      <c r="D863" s="95"/>
      <c r="E863" s="94"/>
    </row>
    <row r="864" spans="1:5" hidden="1" x14ac:dyDescent="0.25">
      <c r="A864" s="92"/>
      <c r="B864" s="92"/>
      <c r="C864" s="92"/>
      <c r="D864" s="95"/>
      <c r="E864" s="94"/>
    </row>
    <row r="865" spans="1:5" hidden="1" x14ac:dyDescent="0.25">
      <c r="A865" s="92"/>
      <c r="B865" s="92"/>
      <c r="C865" s="92"/>
      <c r="D865" s="95"/>
      <c r="E865" s="94"/>
    </row>
    <row r="866" spans="1:5" hidden="1" x14ac:dyDescent="0.25">
      <c r="A866" s="92"/>
      <c r="B866" s="92"/>
      <c r="C866" s="92"/>
      <c r="D866" s="95"/>
      <c r="E866" s="94"/>
    </row>
    <row r="867" spans="1:5" hidden="1" x14ac:dyDescent="0.25">
      <c r="A867" s="92"/>
      <c r="B867" s="92"/>
      <c r="C867" s="92"/>
      <c r="D867" s="95"/>
      <c r="E867" s="94"/>
    </row>
    <row r="868" spans="1:5" hidden="1" x14ac:dyDescent="0.25">
      <c r="A868" s="92"/>
      <c r="B868" s="92"/>
      <c r="C868" s="92"/>
      <c r="D868" s="95"/>
      <c r="E868" s="94"/>
    </row>
    <row r="869" spans="1:5" hidden="1" x14ac:dyDescent="0.25">
      <c r="A869" s="92"/>
      <c r="B869" s="92"/>
      <c r="C869" s="92"/>
      <c r="D869" s="95"/>
      <c r="E869" s="94"/>
    </row>
    <row r="870" spans="1:5" hidden="1" x14ac:dyDescent="0.25">
      <c r="A870" s="92"/>
      <c r="B870" s="92"/>
      <c r="C870" s="92"/>
      <c r="D870" s="95"/>
      <c r="E870" s="94"/>
    </row>
    <row r="871" spans="1:5" hidden="1" x14ac:dyDescent="0.25">
      <c r="A871" s="92"/>
      <c r="B871" s="92"/>
      <c r="C871" s="92"/>
      <c r="D871" s="95"/>
      <c r="E871" s="94"/>
    </row>
    <row r="872" spans="1:5" hidden="1" x14ac:dyDescent="0.25">
      <c r="A872" s="92"/>
      <c r="B872" s="92"/>
      <c r="C872" s="92"/>
      <c r="D872" s="95"/>
      <c r="E872" s="94"/>
    </row>
    <row r="873" spans="1:5" hidden="1" x14ac:dyDescent="0.25">
      <c r="A873" s="92"/>
      <c r="B873" s="92"/>
      <c r="C873" s="92"/>
      <c r="D873" s="95"/>
      <c r="E873" s="94"/>
    </row>
    <row r="874" spans="1:5" hidden="1" x14ac:dyDescent="0.25">
      <c r="A874" s="92"/>
      <c r="B874" s="92"/>
      <c r="C874" s="92"/>
      <c r="D874" s="95"/>
      <c r="E874" s="94"/>
    </row>
    <row r="875" spans="1:5" hidden="1" x14ac:dyDescent="0.25">
      <c r="A875" s="92"/>
      <c r="B875" s="92"/>
      <c r="C875" s="92"/>
      <c r="D875" s="95"/>
      <c r="E875" s="94"/>
    </row>
    <row r="876" spans="1:5" hidden="1" x14ac:dyDescent="0.25">
      <c r="A876" s="92"/>
      <c r="B876" s="92"/>
      <c r="C876" s="92"/>
      <c r="D876" s="95"/>
      <c r="E876" s="94"/>
    </row>
    <row r="877" spans="1:5" hidden="1" x14ac:dyDescent="0.25">
      <c r="A877" s="92"/>
      <c r="B877" s="92"/>
      <c r="C877" s="92"/>
      <c r="D877" s="95"/>
      <c r="E877" s="94"/>
    </row>
    <row r="878" spans="1:5" hidden="1" x14ac:dyDescent="0.25">
      <c r="A878" s="92"/>
      <c r="B878" s="92"/>
      <c r="C878" s="92"/>
      <c r="D878" s="95"/>
      <c r="E878" s="94"/>
    </row>
    <row r="879" spans="1:5" hidden="1" x14ac:dyDescent="0.25">
      <c r="A879" s="92"/>
      <c r="B879" s="92"/>
      <c r="C879" s="92"/>
      <c r="D879" s="95"/>
      <c r="E879" s="94"/>
    </row>
    <row r="880" spans="1:5" hidden="1" x14ac:dyDescent="0.25">
      <c r="A880" s="92"/>
      <c r="B880" s="92"/>
      <c r="C880" s="92"/>
      <c r="D880" s="95"/>
      <c r="E880" s="94"/>
    </row>
    <row r="881" spans="1:5" hidden="1" x14ac:dyDescent="0.25">
      <c r="A881" s="92"/>
      <c r="B881" s="92"/>
      <c r="C881" s="92"/>
      <c r="D881" s="95"/>
      <c r="E881" s="94"/>
    </row>
    <row r="882" spans="1:5" hidden="1" x14ac:dyDescent="0.25">
      <c r="A882" s="92"/>
      <c r="B882" s="92"/>
      <c r="C882" s="92"/>
      <c r="D882" s="95"/>
      <c r="E882" s="94"/>
    </row>
    <row r="883" spans="1:5" hidden="1" x14ac:dyDescent="0.25">
      <c r="A883" s="92"/>
      <c r="B883" s="92"/>
      <c r="C883" s="92"/>
      <c r="D883" s="95"/>
      <c r="E883" s="94"/>
    </row>
    <row r="884" spans="1:5" hidden="1" x14ac:dyDescent="0.25">
      <c r="A884" s="92"/>
      <c r="B884" s="92"/>
      <c r="C884" s="92"/>
      <c r="D884" s="95"/>
      <c r="E884" s="94"/>
    </row>
    <row r="885" spans="1:5" hidden="1" x14ac:dyDescent="0.25">
      <c r="A885" s="92"/>
      <c r="B885" s="92"/>
      <c r="C885" s="92"/>
      <c r="D885" s="95"/>
      <c r="E885" s="94"/>
    </row>
    <row r="886" spans="1:5" hidden="1" x14ac:dyDescent="0.25">
      <c r="A886" s="92"/>
      <c r="B886" s="92"/>
      <c r="C886" s="92"/>
      <c r="D886" s="95"/>
      <c r="E886" s="94"/>
    </row>
    <row r="887" spans="1:5" hidden="1" x14ac:dyDescent="0.25">
      <c r="A887" s="92"/>
      <c r="B887" s="92"/>
      <c r="C887" s="92"/>
      <c r="D887" s="95"/>
      <c r="E887" s="94"/>
    </row>
    <row r="888" spans="1:5" hidden="1" x14ac:dyDescent="0.25">
      <c r="A888" s="92"/>
      <c r="B888" s="92"/>
      <c r="C888" s="92"/>
      <c r="D888" s="95"/>
      <c r="E888" s="94"/>
    </row>
    <row r="889" spans="1:5" hidden="1" x14ac:dyDescent="0.25">
      <c r="A889" s="92"/>
      <c r="B889" s="92"/>
      <c r="C889" s="92"/>
      <c r="D889" s="95"/>
      <c r="E889" s="94"/>
    </row>
    <row r="890" spans="1:5" hidden="1" x14ac:dyDescent="0.25">
      <c r="A890" s="92"/>
      <c r="B890" s="92"/>
      <c r="C890" s="92"/>
      <c r="D890" s="95"/>
      <c r="E890" s="94"/>
    </row>
    <row r="891" spans="1:5" hidden="1" x14ac:dyDescent="0.25">
      <c r="A891" s="92"/>
      <c r="B891" s="92"/>
      <c r="C891" s="92"/>
      <c r="D891" s="95"/>
      <c r="E891" s="94"/>
    </row>
    <row r="892" spans="1:5" hidden="1" x14ac:dyDescent="0.25">
      <c r="A892" s="92"/>
      <c r="B892" s="92"/>
      <c r="C892" s="92"/>
      <c r="D892" s="95"/>
      <c r="E892" s="94"/>
    </row>
    <row r="893" spans="1:5" hidden="1" x14ac:dyDescent="0.25">
      <c r="A893" s="92"/>
      <c r="B893" s="92"/>
      <c r="C893" s="92"/>
      <c r="D893" s="95"/>
      <c r="E893" s="94"/>
    </row>
    <row r="894" spans="1:5" hidden="1" x14ac:dyDescent="0.25">
      <c r="A894" s="92"/>
      <c r="B894" s="92"/>
      <c r="C894" s="92"/>
      <c r="D894" s="95"/>
      <c r="E894" s="94"/>
    </row>
    <row r="895" spans="1:5" hidden="1" x14ac:dyDescent="0.25">
      <c r="A895" s="92"/>
      <c r="B895" s="92"/>
      <c r="C895" s="92"/>
      <c r="D895" s="95"/>
      <c r="E895" s="94"/>
    </row>
    <row r="896" spans="1:5" hidden="1" x14ac:dyDescent="0.25">
      <c r="A896" s="92"/>
      <c r="B896" s="92"/>
      <c r="C896" s="92"/>
      <c r="D896" s="95"/>
      <c r="E896" s="94"/>
    </row>
    <row r="897" spans="1:5" hidden="1" x14ac:dyDescent="0.25">
      <c r="A897" s="92"/>
      <c r="B897" s="92"/>
      <c r="C897" s="92"/>
      <c r="D897" s="95"/>
      <c r="E897" s="94"/>
    </row>
    <row r="898" spans="1:5" hidden="1" x14ac:dyDescent="0.25">
      <c r="A898" s="92"/>
      <c r="B898" s="92"/>
      <c r="C898" s="92"/>
      <c r="D898" s="95"/>
      <c r="E898" s="94"/>
    </row>
    <row r="899" spans="1:5" hidden="1" x14ac:dyDescent="0.25">
      <c r="A899" s="92"/>
      <c r="B899" s="92"/>
      <c r="C899" s="92"/>
      <c r="D899" s="95"/>
      <c r="E899" s="94"/>
    </row>
    <row r="900" spans="1:5" hidden="1" x14ac:dyDescent="0.25">
      <c r="A900" s="92"/>
      <c r="B900" s="92"/>
      <c r="C900" s="92"/>
      <c r="D900" s="95"/>
      <c r="E900" s="94"/>
    </row>
    <row r="901" spans="1:5" hidden="1" x14ac:dyDescent="0.25">
      <c r="A901" s="92"/>
      <c r="B901" s="92"/>
      <c r="C901" s="92"/>
      <c r="D901" s="95"/>
      <c r="E901" s="94"/>
    </row>
    <row r="902" spans="1:5" hidden="1" x14ac:dyDescent="0.25">
      <c r="A902" s="92"/>
      <c r="B902" s="92"/>
      <c r="C902" s="92"/>
      <c r="D902" s="95"/>
      <c r="E902" s="94"/>
    </row>
    <row r="903" spans="1:5" hidden="1" x14ac:dyDescent="0.25">
      <c r="A903" s="92"/>
      <c r="B903" s="92"/>
      <c r="C903" s="92"/>
      <c r="D903" s="95"/>
      <c r="E903" s="94"/>
    </row>
    <row r="904" spans="1:5" hidden="1" x14ac:dyDescent="0.25">
      <c r="A904" s="92"/>
      <c r="B904" s="92"/>
      <c r="C904" s="92"/>
      <c r="D904" s="95"/>
      <c r="E904" s="94"/>
    </row>
    <row r="905" spans="1:5" hidden="1" x14ac:dyDescent="0.25">
      <c r="A905" s="92"/>
      <c r="B905" s="92"/>
      <c r="C905" s="92"/>
      <c r="D905" s="95"/>
      <c r="E905" s="94"/>
    </row>
    <row r="906" spans="1:5" hidden="1" x14ac:dyDescent="0.25">
      <c r="A906" s="92"/>
      <c r="B906" s="92"/>
      <c r="C906" s="92"/>
      <c r="D906" s="95"/>
      <c r="E906" s="94"/>
    </row>
    <row r="907" spans="1:5" hidden="1" x14ac:dyDescent="0.25">
      <c r="A907" s="92"/>
      <c r="B907" s="92"/>
      <c r="C907" s="92"/>
      <c r="D907" s="95"/>
      <c r="E907" s="94"/>
    </row>
    <row r="908" spans="1:5" hidden="1" x14ac:dyDescent="0.25">
      <c r="A908" s="92"/>
      <c r="B908" s="92"/>
      <c r="C908" s="92"/>
      <c r="D908" s="95"/>
      <c r="E908" s="94"/>
    </row>
    <row r="909" spans="1:5" hidden="1" x14ac:dyDescent="0.25">
      <c r="A909" s="92"/>
      <c r="B909" s="92"/>
      <c r="C909" s="92"/>
      <c r="D909" s="95"/>
      <c r="E909" s="94"/>
    </row>
    <row r="910" spans="1:5" hidden="1" x14ac:dyDescent="0.25">
      <c r="A910" s="92"/>
      <c r="B910" s="92"/>
      <c r="C910" s="92"/>
      <c r="D910" s="95"/>
      <c r="E910" s="94"/>
    </row>
    <row r="911" spans="1:5" hidden="1" x14ac:dyDescent="0.25">
      <c r="A911" s="92"/>
      <c r="B911" s="92"/>
      <c r="C911" s="92"/>
      <c r="D911" s="95"/>
      <c r="E911" s="94"/>
    </row>
    <row r="912" spans="1:5" hidden="1" x14ac:dyDescent="0.25">
      <c r="A912" s="92"/>
      <c r="B912" s="92"/>
      <c r="C912" s="92"/>
      <c r="D912" s="95"/>
      <c r="E912" s="94"/>
    </row>
    <row r="913" spans="1:5" hidden="1" x14ac:dyDescent="0.25">
      <c r="A913" s="92"/>
      <c r="B913" s="92"/>
      <c r="C913" s="92"/>
      <c r="D913" s="95"/>
      <c r="E913" s="94"/>
    </row>
    <row r="914" spans="1:5" hidden="1" x14ac:dyDescent="0.25">
      <c r="A914" s="92"/>
      <c r="B914" s="92"/>
      <c r="C914" s="92"/>
      <c r="D914" s="95"/>
      <c r="E914" s="94"/>
    </row>
    <row r="915" spans="1:5" hidden="1" x14ac:dyDescent="0.25">
      <c r="A915" s="92"/>
      <c r="B915" s="92"/>
      <c r="C915" s="92"/>
      <c r="D915" s="95"/>
      <c r="E915" s="94"/>
    </row>
    <row r="916" spans="1:5" hidden="1" x14ac:dyDescent="0.25">
      <c r="A916" s="92"/>
      <c r="B916" s="92"/>
      <c r="C916" s="92"/>
      <c r="D916" s="95"/>
      <c r="E916" s="94"/>
    </row>
    <row r="917" spans="1:5" hidden="1" x14ac:dyDescent="0.25">
      <c r="A917" s="92"/>
      <c r="B917" s="92"/>
      <c r="C917" s="92"/>
      <c r="D917" s="95"/>
      <c r="E917" s="94"/>
    </row>
    <row r="918" spans="1:5" hidden="1" x14ac:dyDescent="0.25">
      <c r="A918" s="92"/>
      <c r="B918" s="92"/>
      <c r="C918" s="92"/>
      <c r="D918" s="95"/>
      <c r="E918" s="94"/>
    </row>
    <row r="919" spans="1:5" hidden="1" x14ac:dyDescent="0.25">
      <c r="A919" s="92"/>
      <c r="B919" s="92"/>
      <c r="C919" s="92"/>
      <c r="D919" s="95"/>
      <c r="E919" s="94"/>
    </row>
    <row r="920" spans="1:5" hidden="1" x14ac:dyDescent="0.25">
      <c r="A920" s="92"/>
      <c r="B920" s="92"/>
      <c r="C920" s="92"/>
      <c r="D920" s="95"/>
      <c r="E920" s="94"/>
    </row>
    <row r="921" spans="1:5" hidden="1" x14ac:dyDescent="0.25">
      <c r="A921" s="92"/>
      <c r="B921" s="92"/>
      <c r="C921" s="92"/>
      <c r="D921" s="95"/>
      <c r="E921" s="94"/>
    </row>
    <row r="922" spans="1:5" hidden="1" x14ac:dyDescent="0.25">
      <c r="A922" s="92"/>
      <c r="B922" s="92"/>
      <c r="C922" s="92"/>
      <c r="D922" s="95"/>
      <c r="E922" s="94"/>
    </row>
    <row r="923" spans="1:5" hidden="1" x14ac:dyDescent="0.25">
      <c r="A923" s="92"/>
      <c r="B923" s="92"/>
      <c r="C923" s="92"/>
      <c r="D923" s="95"/>
      <c r="E923" s="94"/>
    </row>
    <row r="924" spans="1:5" hidden="1" x14ac:dyDescent="0.25">
      <c r="A924" s="92"/>
      <c r="B924" s="92"/>
      <c r="C924" s="92"/>
      <c r="D924" s="95"/>
      <c r="E924" s="94"/>
    </row>
    <row r="925" spans="1:5" hidden="1" x14ac:dyDescent="0.25">
      <c r="A925" s="92"/>
      <c r="B925" s="92"/>
      <c r="C925" s="92"/>
      <c r="D925" s="95"/>
      <c r="E925" s="94"/>
    </row>
    <row r="926" spans="1:5" hidden="1" x14ac:dyDescent="0.25">
      <c r="A926" s="92"/>
      <c r="B926" s="92"/>
      <c r="C926" s="92"/>
      <c r="D926" s="95"/>
      <c r="E926" s="94"/>
    </row>
    <row r="927" spans="1:5" hidden="1" x14ac:dyDescent="0.25">
      <c r="A927" s="92"/>
      <c r="B927" s="92"/>
      <c r="C927" s="92"/>
      <c r="D927" s="95"/>
      <c r="E927" s="94"/>
    </row>
    <row r="928" spans="1:5" hidden="1" x14ac:dyDescent="0.25">
      <c r="A928" s="92"/>
      <c r="B928" s="92"/>
      <c r="C928" s="92"/>
      <c r="D928" s="95"/>
      <c r="E928" s="94"/>
    </row>
    <row r="929" spans="1:5" hidden="1" x14ac:dyDescent="0.25">
      <c r="A929" s="92"/>
      <c r="B929" s="92"/>
      <c r="C929" s="92"/>
      <c r="D929" s="95"/>
      <c r="E929" s="94"/>
    </row>
    <row r="930" spans="1:5" hidden="1" x14ac:dyDescent="0.25">
      <c r="A930" s="92"/>
      <c r="B930" s="92"/>
      <c r="C930" s="92"/>
      <c r="D930" s="95"/>
      <c r="E930" s="94"/>
    </row>
    <row r="931" spans="1:5" hidden="1" x14ac:dyDescent="0.25">
      <c r="A931" s="92"/>
      <c r="B931" s="92"/>
      <c r="C931" s="92"/>
      <c r="D931" s="95"/>
      <c r="E931" s="94"/>
    </row>
    <row r="932" spans="1:5" hidden="1" x14ac:dyDescent="0.25">
      <c r="A932" s="92"/>
      <c r="B932" s="92"/>
      <c r="C932" s="92"/>
      <c r="D932" s="95"/>
      <c r="E932" s="94"/>
    </row>
    <row r="933" spans="1:5" hidden="1" x14ac:dyDescent="0.25">
      <c r="A933" s="92"/>
      <c r="B933" s="92"/>
      <c r="C933" s="92"/>
      <c r="D933" s="95"/>
      <c r="E933" s="94"/>
    </row>
    <row r="934" spans="1:5" hidden="1" x14ac:dyDescent="0.25">
      <c r="A934" s="92"/>
      <c r="B934" s="92"/>
      <c r="C934" s="92"/>
      <c r="D934" s="95"/>
      <c r="E934" s="94"/>
    </row>
    <row r="935" spans="1:5" hidden="1" x14ac:dyDescent="0.25">
      <c r="A935" s="92"/>
      <c r="B935" s="92"/>
      <c r="C935" s="92"/>
      <c r="D935" s="95"/>
      <c r="E935" s="94"/>
    </row>
    <row r="936" spans="1:5" hidden="1" x14ac:dyDescent="0.25">
      <c r="A936" s="92"/>
      <c r="B936" s="92"/>
      <c r="C936" s="92"/>
      <c r="D936" s="95"/>
      <c r="E936" s="94"/>
    </row>
    <row r="937" spans="1:5" hidden="1" x14ac:dyDescent="0.25">
      <c r="A937" s="92"/>
      <c r="B937" s="92"/>
      <c r="C937" s="92"/>
      <c r="D937" s="95"/>
      <c r="E937" s="94"/>
    </row>
    <row r="938" spans="1:5" hidden="1" x14ac:dyDescent="0.25">
      <c r="A938" s="92"/>
      <c r="B938" s="92"/>
      <c r="C938" s="92"/>
      <c r="D938" s="95"/>
      <c r="E938" s="94"/>
    </row>
    <row r="939" spans="1:5" hidden="1" x14ac:dyDescent="0.25">
      <c r="A939" s="92"/>
      <c r="B939" s="92"/>
      <c r="C939" s="92"/>
      <c r="D939" s="95"/>
      <c r="E939" s="94"/>
    </row>
    <row r="940" spans="1:5" hidden="1" x14ac:dyDescent="0.25">
      <c r="A940" s="92"/>
      <c r="B940" s="92"/>
      <c r="C940" s="92"/>
      <c r="D940" s="95"/>
      <c r="E940" s="94"/>
    </row>
    <row r="941" spans="1:5" hidden="1" x14ac:dyDescent="0.25">
      <c r="A941" s="92"/>
      <c r="B941" s="92"/>
      <c r="C941" s="92"/>
      <c r="D941" s="95"/>
      <c r="E941" s="94"/>
    </row>
    <row r="942" spans="1:5" hidden="1" x14ac:dyDescent="0.25">
      <c r="A942" s="92"/>
      <c r="B942" s="92"/>
      <c r="C942" s="92"/>
      <c r="D942" s="95"/>
      <c r="E942" s="94"/>
    </row>
    <row r="943" spans="1:5" hidden="1" x14ac:dyDescent="0.25">
      <c r="A943" s="92"/>
      <c r="B943" s="92"/>
      <c r="C943" s="92"/>
      <c r="D943" s="95"/>
      <c r="E943" s="94"/>
    </row>
    <row r="944" spans="1:5" hidden="1" x14ac:dyDescent="0.25">
      <c r="A944" s="92"/>
      <c r="B944" s="92"/>
      <c r="C944" s="92"/>
      <c r="D944" s="95"/>
      <c r="E944" s="94"/>
    </row>
    <row r="945" spans="1:5" hidden="1" x14ac:dyDescent="0.25">
      <c r="A945" s="92"/>
      <c r="B945" s="92"/>
      <c r="C945" s="92"/>
      <c r="D945" s="95"/>
      <c r="E945" s="94"/>
    </row>
    <row r="946" spans="1:5" hidden="1" x14ac:dyDescent="0.25">
      <c r="A946" s="92"/>
      <c r="B946" s="92"/>
      <c r="C946" s="92"/>
      <c r="D946" s="95"/>
      <c r="E946" s="94"/>
    </row>
    <row r="947" spans="1:5" hidden="1" x14ac:dyDescent="0.25">
      <c r="A947" s="92"/>
      <c r="B947" s="92"/>
      <c r="C947" s="92"/>
      <c r="D947" s="95"/>
      <c r="E947" s="94"/>
    </row>
    <row r="948" spans="1:5" hidden="1" x14ac:dyDescent="0.25">
      <c r="A948" s="92"/>
      <c r="B948" s="92"/>
      <c r="C948" s="92"/>
      <c r="D948" s="95"/>
      <c r="E948" s="94"/>
    </row>
    <row r="949" spans="1:5" hidden="1" x14ac:dyDescent="0.25">
      <c r="A949" s="92"/>
      <c r="B949" s="92"/>
      <c r="C949" s="92"/>
      <c r="D949" s="95"/>
      <c r="E949" s="94"/>
    </row>
    <row r="950" spans="1:5" hidden="1" x14ac:dyDescent="0.25">
      <c r="A950" s="92"/>
      <c r="B950" s="92"/>
      <c r="C950" s="92"/>
      <c r="D950" s="95"/>
      <c r="E950" s="94"/>
    </row>
    <row r="951" spans="1:5" hidden="1" x14ac:dyDescent="0.25">
      <c r="A951" s="92"/>
      <c r="B951" s="92"/>
      <c r="C951" s="92"/>
      <c r="D951" s="95"/>
      <c r="E951" s="94"/>
    </row>
    <row r="952" spans="1:5" hidden="1" x14ac:dyDescent="0.25">
      <c r="A952" s="92"/>
      <c r="B952" s="92"/>
      <c r="C952" s="92"/>
      <c r="D952" s="95"/>
      <c r="E952" s="94"/>
    </row>
    <row r="953" spans="1:5" hidden="1" x14ac:dyDescent="0.25">
      <c r="A953" s="92"/>
      <c r="B953" s="92"/>
      <c r="C953" s="92"/>
      <c r="D953" s="95"/>
      <c r="E953" s="94"/>
    </row>
    <row r="954" spans="1:5" hidden="1" x14ac:dyDescent="0.25">
      <c r="A954" s="92"/>
      <c r="B954" s="92"/>
      <c r="C954" s="92"/>
      <c r="D954" s="95"/>
      <c r="E954" s="94"/>
    </row>
    <row r="955" spans="1:5" hidden="1" x14ac:dyDescent="0.25">
      <c r="A955" s="92"/>
      <c r="B955" s="92"/>
      <c r="C955" s="92"/>
      <c r="D955" s="95"/>
      <c r="E955" s="94"/>
    </row>
    <row r="956" spans="1:5" hidden="1" x14ac:dyDescent="0.25">
      <c r="A956" s="92"/>
      <c r="B956" s="92"/>
      <c r="C956" s="92"/>
      <c r="D956" s="95"/>
      <c r="E956" s="94"/>
    </row>
    <row r="957" spans="1:5" hidden="1" x14ac:dyDescent="0.25">
      <c r="A957" s="92"/>
      <c r="B957" s="92"/>
      <c r="C957" s="92"/>
      <c r="D957" s="95"/>
      <c r="E957" s="94"/>
    </row>
    <row r="958" spans="1:5" hidden="1" x14ac:dyDescent="0.25">
      <c r="A958" s="92"/>
      <c r="B958" s="92"/>
      <c r="C958" s="92"/>
      <c r="D958" s="95"/>
      <c r="E958" s="94"/>
    </row>
    <row r="959" spans="1:5" hidden="1" x14ac:dyDescent="0.25">
      <c r="A959" s="92"/>
      <c r="B959" s="92"/>
      <c r="C959" s="92"/>
      <c r="D959" s="95"/>
      <c r="E959" s="94"/>
    </row>
    <row r="960" spans="1:5" hidden="1" x14ac:dyDescent="0.25">
      <c r="A960" s="92"/>
      <c r="B960" s="92"/>
      <c r="C960" s="92"/>
      <c r="D960" s="95"/>
      <c r="E960" s="94"/>
    </row>
    <row r="961" spans="1:5" hidden="1" x14ac:dyDescent="0.25">
      <c r="A961" s="92"/>
      <c r="B961" s="92"/>
      <c r="C961" s="92"/>
      <c r="D961" s="95"/>
      <c r="E961" s="94"/>
    </row>
    <row r="962" spans="1:5" hidden="1" x14ac:dyDescent="0.25">
      <c r="A962" s="92"/>
      <c r="B962" s="92"/>
      <c r="C962" s="92"/>
      <c r="D962" s="95"/>
      <c r="E962" s="94"/>
    </row>
    <row r="963" spans="1:5" hidden="1" x14ac:dyDescent="0.25">
      <c r="A963" s="92"/>
      <c r="B963" s="92"/>
      <c r="C963" s="92"/>
      <c r="D963" s="95"/>
      <c r="E963" s="94"/>
    </row>
    <row r="964" spans="1:5" hidden="1" x14ac:dyDescent="0.25">
      <c r="A964" s="92"/>
      <c r="B964" s="92"/>
      <c r="C964" s="92"/>
      <c r="D964" s="95"/>
      <c r="E964" s="94"/>
    </row>
    <row r="965" spans="1:5" hidden="1" x14ac:dyDescent="0.25">
      <c r="A965" s="92"/>
      <c r="B965" s="92"/>
      <c r="C965" s="92"/>
      <c r="D965" s="95"/>
      <c r="E965" s="94"/>
    </row>
    <row r="966" spans="1:5" hidden="1" x14ac:dyDescent="0.25">
      <c r="A966" s="92"/>
      <c r="B966" s="92"/>
      <c r="C966" s="92"/>
      <c r="D966" s="95"/>
      <c r="E966" s="94"/>
    </row>
    <row r="967" spans="1:5" hidden="1" x14ac:dyDescent="0.25">
      <c r="A967" s="92"/>
      <c r="B967" s="92"/>
      <c r="C967" s="92"/>
      <c r="D967" s="95"/>
      <c r="E967" s="94"/>
    </row>
    <row r="968" spans="1:5" hidden="1" x14ac:dyDescent="0.25">
      <c r="A968" s="92"/>
      <c r="B968" s="92"/>
      <c r="C968" s="92"/>
      <c r="D968" s="95"/>
      <c r="E968" s="94"/>
    </row>
    <row r="969" spans="1:5" hidden="1" x14ac:dyDescent="0.25">
      <c r="A969" s="92"/>
      <c r="B969" s="92"/>
      <c r="C969" s="92"/>
      <c r="D969" s="95"/>
      <c r="E969" s="94"/>
    </row>
    <row r="970" spans="1:5" hidden="1" x14ac:dyDescent="0.25">
      <c r="A970" s="92"/>
      <c r="B970" s="92"/>
      <c r="C970" s="92"/>
      <c r="D970" s="95"/>
      <c r="E970" s="94"/>
    </row>
    <row r="971" spans="1:5" hidden="1" x14ac:dyDescent="0.25">
      <c r="A971" s="92"/>
      <c r="B971" s="92"/>
      <c r="C971" s="92"/>
      <c r="D971" s="95"/>
      <c r="E971" s="94"/>
    </row>
    <row r="972" spans="1:5" hidden="1" x14ac:dyDescent="0.25">
      <c r="A972" s="92"/>
      <c r="B972" s="92"/>
      <c r="C972" s="92"/>
      <c r="D972" s="95"/>
      <c r="E972" s="94"/>
    </row>
    <row r="973" spans="1:5" hidden="1" x14ac:dyDescent="0.25">
      <c r="A973" s="92"/>
      <c r="B973" s="92"/>
      <c r="C973" s="92"/>
      <c r="D973" s="95"/>
      <c r="E973" s="94"/>
    </row>
    <row r="974" spans="1:5" hidden="1" x14ac:dyDescent="0.25">
      <c r="A974" s="92"/>
      <c r="B974" s="92"/>
      <c r="C974" s="92"/>
      <c r="D974" s="95"/>
      <c r="E974" s="94"/>
    </row>
    <row r="975" spans="1:5" hidden="1" x14ac:dyDescent="0.25">
      <c r="A975" s="92"/>
      <c r="B975" s="92"/>
      <c r="C975" s="92"/>
      <c r="D975" s="95"/>
      <c r="E975" s="94"/>
    </row>
    <row r="976" spans="1:5" hidden="1" x14ac:dyDescent="0.25">
      <c r="A976" s="92"/>
      <c r="B976" s="92"/>
      <c r="C976" s="92"/>
      <c r="D976" s="95"/>
      <c r="E976" s="94"/>
    </row>
    <row r="977" spans="1:5" hidden="1" x14ac:dyDescent="0.25">
      <c r="A977" s="92"/>
      <c r="B977" s="92"/>
      <c r="C977" s="92"/>
      <c r="D977" s="95"/>
      <c r="E977" s="94"/>
    </row>
    <row r="978" spans="1:5" hidden="1" x14ac:dyDescent="0.25">
      <c r="A978" s="92"/>
      <c r="B978" s="92"/>
      <c r="C978" s="92"/>
      <c r="D978" s="95"/>
      <c r="E978" s="94"/>
    </row>
    <row r="979" spans="1:5" hidden="1" x14ac:dyDescent="0.25">
      <c r="A979" s="92"/>
      <c r="B979" s="92"/>
      <c r="C979" s="92"/>
      <c r="D979" s="95"/>
      <c r="E979" s="94"/>
    </row>
    <row r="980" spans="1:5" hidden="1" x14ac:dyDescent="0.25">
      <c r="A980" s="92"/>
      <c r="B980" s="92"/>
      <c r="C980" s="92"/>
      <c r="D980" s="95"/>
      <c r="E980" s="94"/>
    </row>
    <row r="981" spans="1:5" hidden="1" x14ac:dyDescent="0.25">
      <c r="A981" s="92"/>
      <c r="B981" s="92"/>
      <c r="C981" s="92"/>
      <c r="D981" s="95"/>
      <c r="E981" s="94"/>
    </row>
    <row r="982" spans="1:5" hidden="1" x14ac:dyDescent="0.25">
      <c r="A982" s="92"/>
      <c r="B982" s="92"/>
      <c r="C982" s="92"/>
      <c r="D982" s="95"/>
      <c r="E982" s="94"/>
    </row>
    <row r="983" spans="1:5" hidden="1" x14ac:dyDescent="0.25">
      <c r="A983" s="92"/>
      <c r="B983" s="92"/>
      <c r="C983" s="92"/>
      <c r="D983" s="95"/>
      <c r="E983" s="94"/>
    </row>
    <row r="984" spans="1:5" hidden="1" x14ac:dyDescent="0.25">
      <c r="A984" s="92"/>
      <c r="B984" s="92"/>
      <c r="C984" s="92"/>
      <c r="D984" s="95"/>
      <c r="E984" s="94"/>
    </row>
    <row r="985" spans="1:5" hidden="1" x14ac:dyDescent="0.25">
      <c r="A985" s="92"/>
      <c r="B985" s="92"/>
      <c r="C985" s="92"/>
      <c r="D985" s="95"/>
      <c r="E985" s="94"/>
    </row>
    <row r="986" spans="1:5" hidden="1" x14ac:dyDescent="0.25">
      <c r="A986" s="92"/>
      <c r="B986" s="92"/>
      <c r="C986" s="92"/>
      <c r="D986" s="95"/>
      <c r="E986" s="94"/>
    </row>
    <row r="987" spans="1:5" hidden="1" x14ac:dyDescent="0.25">
      <c r="A987" s="92"/>
      <c r="B987" s="92"/>
      <c r="C987" s="92"/>
      <c r="D987" s="95"/>
      <c r="E987" s="94"/>
    </row>
    <row r="988" spans="1:5" hidden="1" x14ac:dyDescent="0.25">
      <c r="A988" s="92"/>
      <c r="B988" s="92"/>
      <c r="C988" s="92"/>
      <c r="D988" s="95"/>
      <c r="E988" s="94"/>
    </row>
    <row r="989" spans="1:5" hidden="1" x14ac:dyDescent="0.25">
      <c r="A989" s="92"/>
      <c r="B989" s="92"/>
      <c r="C989" s="92"/>
      <c r="D989" s="95"/>
      <c r="E989" s="94"/>
    </row>
    <row r="990" spans="1:5" hidden="1" x14ac:dyDescent="0.25">
      <c r="A990" s="92"/>
      <c r="B990" s="92"/>
      <c r="C990" s="92"/>
      <c r="D990" s="95"/>
      <c r="E990" s="94"/>
    </row>
    <row r="991" spans="1:5" hidden="1" x14ac:dyDescent="0.25">
      <c r="A991" s="92"/>
      <c r="B991" s="92"/>
      <c r="C991" s="92"/>
      <c r="D991" s="95"/>
      <c r="E991" s="94"/>
    </row>
    <row r="992" spans="1:5" hidden="1" x14ac:dyDescent="0.25">
      <c r="A992" s="92"/>
      <c r="B992" s="92"/>
      <c r="C992" s="92"/>
      <c r="D992" s="95"/>
      <c r="E992" s="94"/>
    </row>
    <row r="993" spans="1:5" hidden="1" x14ac:dyDescent="0.25">
      <c r="A993" s="92"/>
      <c r="B993" s="92"/>
      <c r="C993" s="92"/>
      <c r="D993" s="95"/>
      <c r="E993" s="94"/>
    </row>
    <row r="994" spans="1:5" hidden="1" x14ac:dyDescent="0.25">
      <c r="A994" s="92"/>
      <c r="B994" s="92"/>
      <c r="C994" s="92"/>
      <c r="D994" s="95"/>
      <c r="E994" s="94"/>
    </row>
    <row r="995" spans="1:5" hidden="1" x14ac:dyDescent="0.25">
      <c r="A995" s="92"/>
      <c r="B995" s="92"/>
      <c r="C995" s="92"/>
      <c r="D995" s="95"/>
      <c r="E995" s="94"/>
    </row>
    <row r="996" spans="1:5" hidden="1" x14ac:dyDescent="0.25">
      <c r="A996" s="92"/>
      <c r="B996" s="92"/>
      <c r="C996" s="92"/>
      <c r="D996" s="95"/>
      <c r="E996" s="94"/>
    </row>
    <row r="997" spans="1:5" hidden="1" x14ac:dyDescent="0.25">
      <c r="A997" s="92"/>
      <c r="B997" s="92"/>
      <c r="C997" s="92"/>
      <c r="D997" s="95"/>
      <c r="E997" s="94"/>
    </row>
    <row r="998" spans="1:5" hidden="1" x14ac:dyDescent="0.25">
      <c r="A998" s="92"/>
      <c r="B998" s="92"/>
      <c r="C998" s="92"/>
      <c r="D998" s="95"/>
      <c r="E998" s="94"/>
    </row>
    <row r="999" spans="1:5" hidden="1" x14ac:dyDescent="0.25">
      <c r="A999" s="92"/>
      <c r="B999" s="92"/>
      <c r="C999" s="92"/>
      <c r="D999" s="95"/>
      <c r="E999" s="94"/>
    </row>
    <row r="1000" spans="1:5" hidden="1" x14ac:dyDescent="0.25">
      <c r="A1000" s="92"/>
      <c r="B1000" s="92"/>
      <c r="C1000" s="92"/>
      <c r="D1000" s="95"/>
      <c r="E1000" s="94"/>
    </row>
    <row r="1001" spans="1:5" hidden="1" x14ac:dyDescent="0.25">
      <c r="A1001" s="92"/>
      <c r="B1001" s="92"/>
      <c r="C1001" s="92"/>
      <c r="D1001" s="95"/>
      <c r="E1001" s="94"/>
    </row>
    <row r="1002" spans="1:5" hidden="1" x14ac:dyDescent="0.25">
      <c r="A1002" s="92"/>
      <c r="B1002" s="92"/>
      <c r="C1002" s="92"/>
      <c r="D1002" s="95"/>
      <c r="E1002" s="94"/>
    </row>
    <row r="1003" spans="1:5" hidden="1" x14ac:dyDescent="0.25">
      <c r="A1003" s="92"/>
      <c r="B1003" s="92"/>
      <c r="C1003" s="92"/>
      <c r="D1003" s="95"/>
      <c r="E1003" s="94"/>
    </row>
    <row r="1004" spans="1:5" hidden="1" x14ac:dyDescent="0.25">
      <c r="A1004" s="92"/>
      <c r="B1004" s="92"/>
      <c r="C1004" s="92"/>
      <c r="D1004" s="95"/>
      <c r="E1004" s="94"/>
    </row>
    <row r="1005" spans="1:5" hidden="1" x14ac:dyDescent="0.25">
      <c r="A1005" s="92"/>
      <c r="B1005" s="92"/>
      <c r="C1005" s="92"/>
      <c r="D1005" s="95"/>
      <c r="E1005" s="94"/>
    </row>
    <row r="1006" spans="1:5" hidden="1" x14ac:dyDescent="0.25">
      <c r="A1006" s="92"/>
      <c r="B1006" s="92"/>
      <c r="C1006" s="92"/>
      <c r="D1006" s="95"/>
      <c r="E1006" s="94"/>
    </row>
    <row r="1007" spans="1:5" hidden="1" x14ac:dyDescent="0.25">
      <c r="A1007" s="92"/>
      <c r="B1007" s="92"/>
      <c r="C1007" s="92"/>
      <c r="D1007" s="95"/>
      <c r="E1007" s="94"/>
    </row>
    <row r="1008" spans="1:5" hidden="1" x14ac:dyDescent="0.25">
      <c r="A1008" s="92"/>
      <c r="B1008" s="92"/>
      <c r="C1008" s="92"/>
      <c r="D1008" s="95"/>
      <c r="E1008" s="94"/>
    </row>
    <row r="1009" spans="1:5" hidden="1" x14ac:dyDescent="0.25">
      <c r="A1009" s="92"/>
      <c r="B1009" s="92"/>
      <c r="C1009" s="92"/>
      <c r="D1009" s="95"/>
      <c r="E1009" s="94"/>
    </row>
    <row r="1010" spans="1:5" hidden="1" x14ac:dyDescent="0.25">
      <c r="A1010" s="92"/>
      <c r="B1010" s="92"/>
      <c r="C1010" s="92"/>
      <c r="D1010" s="95"/>
      <c r="E1010" s="94"/>
    </row>
    <row r="1011" spans="1:5" hidden="1" x14ac:dyDescent="0.25">
      <c r="A1011" s="92"/>
      <c r="B1011" s="92"/>
      <c r="C1011" s="92"/>
      <c r="D1011" s="95"/>
      <c r="E1011" s="94"/>
    </row>
    <row r="1012" spans="1:5" hidden="1" x14ac:dyDescent="0.25">
      <c r="A1012" s="92"/>
      <c r="B1012" s="92"/>
      <c r="C1012" s="92"/>
      <c r="D1012" s="95"/>
      <c r="E1012" s="94"/>
    </row>
    <row r="1013" spans="1:5" hidden="1" x14ac:dyDescent="0.25">
      <c r="A1013" s="92"/>
      <c r="B1013" s="92"/>
      <c r="C1013" s="92"/>
      <c r="D1013" s="95"/>
      <c r="E1013" s="94"/>
    </row>
    <row r="1014" spans="1:5" hidden="1" x14ac:dyDescent="0.25">
      <c r="A1014" s="92"/>
      <c r="B1014" s="92"/>
      <c r="C1014" s="92"/>
      <c r="D1014" s="95"/>
      <c r="E1014" s="94"/>
    </row>
    <row r="1015" spans="1:5" hidden="1" x14ac:dyDescent="0.25">
      <c r="A1015" s="92"/>
      <c r="B1015" s="92"/>
      <c r="C1015" s="92"/>
      <c r="D1015" s="95"/>
      <c r="E1015" s="94"/>
    </row>
    <row r="1016" spans="1:5" hidden="1" x14ac:dyDescent="0.25">
      <c r="A1016" s="92"/>
      <c r="B1016" s="92"/>
      <c r="C1016" s="92"/>
      <c r="D1016" s="95"/>
      <c r="E1016" s="94"/>
    </row>
    <row r="1017" spans="1:5" hidden="1" x14ac:dyDescent="0.25">
      <c r="A1017" s="92"/>
      <c r="B1017" s="92"/>
      <c r="C1017" s="92"/>
      <c r="D1017" s="95"/>
      <c r="E1017" s="94"/>
    </row>
    <row r="1018" spans="1:5" hidden="1" x14ac:dyDescent="0.25">
      <c r="A1018" s="92"/>
      <c r="B1018" s="92"/>
      <c r="C1018" s="92"/>
      <c r="D1018" s="95"/>
      <c r="E1018" s="94"/>
    </row>
    <row r="1019" spans="1:5" hidden="1" x14ac:dyDescent="0.25">
      <c r="A1019" s="92"/>
      <c r="B1019" s="92"/>
      <c r="C1019" s="92"/>
      <c r="D1019" s="95"/>
      <c r="E1019" s="94"/>
    </row>
    <row r="1020" spans="1:5" hidden="1" x14ac:dyDescent="0.25">
      <c r="A1020" s="92"/>
      <c r="B1020" s="92"/>
      <c r="C1020" s="92"/>
      <c r="D1020" s="95"/>
      <c r="E1020" s="94"/>
    </row>
    <row r="1021" spans="1:5" hidden="1" x14ac:dyDescent="0.25">
      <c r="A1021" s="92"/>
      <c r="B1021" s="92"/>
      <c r="C1021" s="92"/>
      <c r="D1021" s="95"/>
      <c r="E1021" s="94"/>
    </row>
    <row r="1022" spans="1:5" hidden="1" x14ac:dyDescent="0.25">
      <c r="A1022" s="92"/>
      <c r="B1022" s="92"/>
      <c r="C1022" s="92"/>
      <c r="D1022" s="95"/>
      <c r="E1022" s="94"/>
    </row>
    <row r="1023" spans="1:5" hidden="1" x14ac:dyDescent="0.25">
      <c r="A1023" s="92"/>
      <c r="B1023" s="92"/>
      <c r="C1023" s="92"/>
      <c r="D1023" s="95"/>
      <c r="E1023" s="94"/>
    </row>
    <row r="1024" spans="1:5" hidden="1" x14ac:dyDescent="0.25">
      <c r="A1024" s="92"/>
      <c r="B1024" s="92"/>
      <c r="C1024" s="92"/>
      <c r="D1024" s="95"/>
      <c r="E1024" s="94"/>
    </row>
    <row r="1025" spans="1:5" hidden="1" x14ac:dyDescent="0.25">
      <c r="A1025" s="92"/>
      <c r="B1025" s="92"/>
      <c r="C1025" s="92"/>
      <c r="D1025" s="95"/>
      <c r="E1025" s="94"/>
    </row>
    <row r="1026" spans="1:5" hidden="1" x14ac:dyDescent="0.25">
      <c r="A1026" s="92"/>
      <c r="B1026" s="92"/>
      <c r="C1026" s="92"/>
      <c r="D1026" s="95"/>
      <c r="E1026" s="94"/>
    </row>
    <row r="1027" spans="1:5" hidden="1" x14ac:dyDescent="0.25">
      <c r="A1027" s="92"/>
      <c r="B1027" s="92"/>
      <c r="C1027" s="92"/>
      <c r="D1027" s="95"/>
      <c r="E1027" s="94"/>
    </row>
    <row r="1028" spans="1:5" hidden="1" x14ac:dyDescent="0.25">
      <c r="A1028" s="92"/>
      <c r="B1028" s="92"/>
      <c r="C1028" s="92"/>
      <c r="D1028" s="95"/>
      <c r="E1028" s="94"/>
    </row>
    <row r="1029" spans="1:5" hidden="1" x14ac:dyDescent="0.25">
      <c r="A1029" s="92"/>
      <c r="B1029" s="92"/>
      <c r="C1029" s="92"/>
      <c r="D1029" s="95"/>
      <c r="E1029" s="94"/>
    </row>
    <row r="1030" spans="1:5" hidden="1" x14ac:dyDescent="0.25">
      <c r="A1030" s="92"/>
      <c r="B1030" s="92"/>
      <c r="C1030" s="92"/>
      <c r="D1030" s="95"/>
      <c r="E1030" s="94"/>
    </row>
    <row r="1031" spans="1:5" hidden="1" x14ac:dyDescent="0.25">
      <c r="A1031" s="92"/>
      <c r="B1031" s="92"/>
      <c r="C1031" s="92"/>
      <c r="D1031" s="95"/>
      <c r="E1031" s="94"/>
    </row>
    <row r="1032" spans="1:5" hidden="1" x14ac:dyDescent="0.25">
      <c r="A1032" s="92"/>
      <c r="B1032" s="92"/>
      <c r="C1032" s="92"/>
      <c r="D1032" s="95"/>
      <c r="E1032" s="94"/>
    </row>
    <row r="1033" spans="1:5" hidden="1" x14ac:dyDescent="0.25">
      <c r="A1033" s="92"/>
      <c r="B1033" s="92"/>
      <c r="C1033" s="92"/>
      <c r="D1033" s="95"/>
      <c r="E1033" s="94"/>
    </row>
    <row r="1034" spans="1:5" hidden="1" x14ac:dyDescent="0.25">
      <c r="A1034" s="92"/>
      <c r="B1034" s="92"/>
      <c r="C1034" s="92"/>
      <c r="D1034" s="95"/>
      <c r="E1034" s="94"/>
    </row>
    <row r="1035" spans="1:5" hidden="1" x14ac:dyDescent="0.25">
      <c r="A1035" s="92"/>
      <c r="B1035" s="92"/>
      <c r="C1035" s="92"/>
      <c r="D1035" s="95"/>
      <c r="E1035" s="94"/>
    </row>
    <row r="1036" spans="1:5" hidden="1" x14ac:dyDescent="0.25">
      <c r="A1036" s="92"/>
      <c r="B1036" s="92"/>
      <c r="C1036" s="92"/>
      <c r="D1036" s="95"/>
      <c r="E1036" s="94"/>
    </row>
    <row r="1037" spans="1:5" hidden="1" x14ac:dyDescent="0.25">
      <c r="A1037" s="92"/>
      <c r="B1037" s="92"/>
      <c r="C1037" s="92"/>
      <c r="D1037" s="95"/>
      <c r="E1037" s="94"/>
    </row>
    <row r="1038" spans="1:5" hidden="1" x14ac:dyDescent="0.25">
      <c r="A1038" s="92"/>
      <c r="B1038" s="92"/>
      <c r="C1038" s="92"/>
      <c r="D1038" s="95"/>
      <c r="E1038" s="94"/>
    </row>
    <row r="1039" spans="1:5" hidden="1" x14ac:dyDescent="0.25">
      <c r="A1039" s="92"/>
      <c r="B1039" s="92"/>
      <c r="C1039" s="92"/>
      <c r="D1039" s="95"/>
      <c r="E1039" s="94"/>
    </row>
    <row r="1040" spans="1:5" hidden="1" x14ac:dyDescent="0.25">
      <c r="A1040" s="92"/>
      <c r="B1040" s="92"/>
      <c r="C1040" s="92"/>
      <c r="D1040" s="95"/>
      <c r="E1040" s="94"/>
    </row>
    <row r="1041" spans="1:5" hidden="1" x14ac:dyDescent="0.25">
      <c r="A1041" s="92"/>
      <c r="B1041" s="92"/>
      <c r="C1041" s="92"/>
      <c r="D1041" s="95"/>
      <c r="E1041" s="94"/>
    </row>
    <row r="1042" spans="1:5" hidden="1" x14ac:dyDescent="0.25">
      <c r="A1042" s="92"/>
      <c r="B1042" s="92"/>
      <c r="C1042" s="92"/>
      <c r="D1042" s="95"/>
      <c r="E1042" s="94"/>
    </row>
    <row r="1043" spans="1:5" hidden="1" x14ac:dyDescent="0.25">
      <c r="A1043" s="92"/>
      <c r="B1043" s="92"/>
      <c r="C1043" s="92"/>
      <c r="D1043" s="95"/>
      <c r="E1043" s="94"/>
    </row>
    <row r="1044" spans="1:5" hidden="1" x14ac:dyDescent="0.25">
      <c r="A1044" s="92"/>
      <c r="B1044" s="92"/>
      <c r="C1044" s="92"/>
      <c r="D1044" s="95"/>
      <c r="E1044" s="94"/>
    </row>
    <row r="1045" spans="1:5" hidden="1" x14ac:dyDescent="0.25">
      <c r="A1045" s="92"/>
      <c r="B1045" s="92"/>
      <c r="C1045" s="92"/>
      <c r="D1045" s="95"/>
      <c r="E1045" s="94"/>
    </row>
    <row r="1046" spans="1:5" hidden="1" x14ac:dyDescent="0.25">
      <c r="A1046" s="92"/>
      <c r="B1046" s="92"/>
      <c r="C1046" s="92"/>
      <c r="D1046" s="95"/>
      <c r="E1046" s="94"/>
    </row>
    <row r="1047" spans="1:5" hidden="1" x14ac:dyDescent="0.25">
      <c r="A1047" s="92"/>
      <c r="B1047" s="92"/>
      <c r="C1047" s="92"/>
      <c r="D1047" s="95"/>
      <c r="E1047" s="94"/>
    </row>
    <row r="1048" spans="1:5" hidden="1" x14ac:dyDescent="0.25">
      <c r="A1048" s="92"/>
      <c r="B1048" s="92"/>
      <c r="C1048" s="92"/>
      <c r="D1048" s="95"/>
      <c r="E1048" s="94"/>
    </row>
    <row r="1049" spans="1:5" hidden="1" x14ac:dyDescent="0.25">
      <c r="A1049" s="92"/>
      <c r="B1049" s="92"/>
      <c r="C1049" s="92"/>
      <c r="D1049" s="95"/>
      <c r="E1049" s="94"/>
    </row>
    <row r="1050" spans="1:5" hidden="1" x14ac:dyDescent="0.25">
      <c r="A1050" s="92"/>
      <c r="B1050" s="92"/>
      <c r="C1050" s="92"/>
      <c r="D1050" s="95"/>
      <c r="E1050" s="94"/>
    </row>
    <row r="1051" spans="1:5" hidden="1" x14ac:dyDescent="0.25">
      <c r="A1051" s="92"/>
      <c r="B1051" s="92"/>
      <c r="C1051" s="92"/>
      <c r="D1051" s="95"/>
      <c r="E1051" s="94"/>
    </row>
    <row r="1052" spans="1:5" hidden="1" x14ac:dyDescent="0.25">
      <c r="A1052" s="92"/>
      <c r="B1052" s="92"/>
      <c r="C1052" s="92"/>
      <c r="D1052" s="95"/>
      <c r="E1052" s="94"/>
    </row>
    <row r="1053" spans="1:5" hidden="1" x14ac:dyDescent="0.25">
      <c r="A1053" s="92"/>
      <c r="B1053" s="92"/>
      <c r="C1053" s="92"/>
      <c r="D1053" s="95"/>
      <c r="E1053" s="94"/>
    </row>
    <row r="1054" spans="1:5" hidden="1" x14ac:dyDescent="0.25">
      <c r="A1054" s="92"/>
      <c r="B1054" s="92"/>
      <c r="C1054" s="92"/>
      <c r="D1054" s="95"/>
      <c r="E1054" s="94"/>
    </row>
    <row r="1055" spans="1:5" hidden="1" x14ac:dyDescent="0.25">
      <c r="A1055" s="92"/>
      <c r="B1055" s="92"/>
      <c r="C1055" s="92"/>
      <c r="D1055" s="95"/>
      <c r="E1055" s="94"/>
    </row>
    <row r="1056" spans="1:5" hidden="1" x14ac:dyDescent="0.25">
      <c r="A1056" s="92"/>
      <c r="B1056" s="92"/>
      <c r="C1056" s="92"/>
      <c r="D1056" s="95"/>
      <c r="E1056" s="94"/>
    </row>
    <row r="1057" spans="1:5" hidden="1" x14ac:dyDescent="0.25">
      <c r="A1057" s="92"/>
      <c r="B1057" s="92"/>
      <c r="C1057" s="92"/>
      <c r="D1057" s="95"/>
      <c r="E1057" s="94"/>
    </row>
    <row r="1058" spans="1:5" hidden="1" x14ac:dyDescent="0.25">
      <c r="A1058" s="92"/>
      <c r="B1058" s="92"/>
      <c r="C1058" s="92"/>
      <c r="D1058" s="95"/>
      <c r="E1058" s="94"/>
    </row>
    <row r="1059" spans="1:5" hidden="1" x14ac:dyDescent="0.25">
      <c r="A1059" s="92"/>
      <c r="B1059" s="92"/>
      <c r="C1059" s="92"/>
      <c r="D1059" s="95"/>
      <c r="E1059" s="94"/>
    </row>
    <row r="1060" spans="1:5" hidden="1" x14ac:dyDescent="0.25">
      <c r="A1060" s="92"/>
      <c r="B1060" s="92"/>
      <c r="C1060" s="92"/>
      <c r="D1060" s="95"/>
      <c r="E1060" s="94"/>
    </row>
    <row r="1061" spans="1:5" hidden="1" x14ac:dyDescent="0.25">
      <c r="A1061" s="92"/>
      <c r="B1061" s="92"/>
      <c r="C1061" s="92"/>
      <c r="D1061" s="95"/>
      <c r="E1061" s="94"/>
    </row>
    <row r="1062" spans="1:5" hidden="1" x14ac:dyDescent="0.25">
      <c r="A1062" s="92"/>
      <c r="B1062" s="92"/>
      <c r="C1062" s="92"/>
      <c r="D1062" s="95"/>
      <c r="E1062" s="94"/>
    </row>
    <row r="1063" spans="1:5" hidden="1" x14ac:dyDescent="0.25">
      <c r="A1063" s="92"/>
      <c r="B1063" s="92"/>
      <c r="C1063" s="92"/>
      <c r="D1063" s="95"/>
      <c r="E1063" s="94"/>
    </row>
    <row r="1064" spans="1:5" hidden="1" x14ac:dyDescent="0.25">
      <c r="A1064" s="92"/>
      <c r="B1064" s="92"/>
      <c r="C1064" s="92"/>
      <c r="D1064" s="95"/>
      <c r="E1064" s="94"/>
    </row>
    <row r="1065" spans="1:5" hidden="1" x14ac:dyDescent="0.25">
      <c r="A1065" s="92"/>
      <c r="B1065" s="92"/>
      <c r="C1065" s="92"/>
      <c r="D1065" s="95"/>
      <c r="E1065" s="94"/>
    </row>
    <row r="1066" spans="1:5" hidden="1" x14ac:dyDescent="0.25">
      <c r="A1066" s="92"/>
      <c r="B1066" s="92"/>
      <c r="C1066" s="92"/>
      <c r="D1066" s="95"/>
      <c r="E1066" s="94"/>
    </row>
    <row r="1067" spans="1:5" hidden="1" x14ac:dyDescent="0.25">
      <c r="A1067" s="92"/>
      <c r="B1067" s="92"/>
      <c r="C1067" s="92"/>
      <c r="D1067" s="95"/>
      <c r="E1067" s="94"/>
    </row>
    <row r="1068" spans="1:5" hidden="1" x14ac:dyDescent="0.25">
      <c r="A1068" s="92"/>
      <c r="B1068" s="92"/>
      <c r="C1068" s="92"/>
      <c r="D1068" s="95"/>
      <c r="E1068" s="94"/>
    </row>
    <row r="1069" spans="1:5" hidden="1" x14ac:dyDescent="0.25">
      <c r="A1069" s="92"/>
      <c r="B1069" s="92"/>
      <c r="C1069" s="92"/>
      <c r="D1069" s="95"/>
      <c r="E1069" s="94"/>
    </row>
    <row r="1070" spans="1:5" hidden="1" x14ac:dyDescent="0.25">
      <c r="A1070" s="92"/>
      <c r="B1070" s="92"/>
      <c r="C1070" s="92"/>
      <c r="D1070" s="95"/>
      <c r="E1070" s="94"/>
    </row>
    <row r="1071" spans="1:5" hidden="1" x14ac:dyDescent="0.25">
      <c r="A1071" s="92"/>
      <c r="B1071" s="92"/>
      <c r="C1071" s="92"/>
      <c r="D1071" s="95"/>
      <c r="E1071" s="94"/>
    </row>
    <row r="1072" spans="1:5" hidden="1" x14ac:dyDescent="0.25">
      <c r="A1072" s="92"/>
      <c r="B1072" s="92"/>
      <c r="C1072" s="92"/>
      <c r="D1072" s="95"/>
      <c r="E1072" s="94"/>
    </row>
    <row r="1073" spans="1:5" hidden="1" x14ac:dyDescent="0.25">
      <c r="A1073" s="92"/>
      <c r="B1073" s="92"/>
      <c r="C1073" s="92"/>
      <c r="D1073" s="95"/>
      <c r="E1073" s="94"/>
    </row>
    <row r="1074" spans="1:5" hidden="1" x14ac:dyDescent="0.25">
      <c r="A1074" s="92"/>
      <c r="B1074" s="92"/>
      <c r="C1074" s="92"/>
      <c r="D1074" s="95"/>
      <c r="E1074" s="94"/>
    </row>
    <row r="1075" spans="1:5" hidden="1" x14ac:dyDescent="0.25">
      <c r="A1075" s="92"/>
      <c r="B1075" s="92"/>
      <c r="C1075" s="92"/>
      <c r="D1075" s="95"/>
      <c r="E1075" s="94"/>
    </row>
    <row r="1076" spans="1:5" hidden="1" x14ac:dyDescent="0.25">
      <c r="A1076" s="92"/>
      <c r="B1076" s="92"/>
      <c r="C1076" s="92"/>
      <c r="D1076" s="95"/>
      <c r="E1076" s="94"/>
    </row>
    <row r="1077" spans="1:5" hidden="1" x14ac:dyDescent="0.25">
      <c r="A1077" s="92"/>
      <c r="B1077" s="92"/>
      <c r="C1077" s="92"/>
      <c r="D1077" s="95"/>
      <c r="E1077" s="94"/>
    </row>
    <row r="1078" spans="1:5" hidden="1" x14ac:dyDescent="0.25">
      <c r="A1078" s="92"/>
      <c r="B1078" s="92"/>
      <c r="C1078" s="92"/>
      <c r="D1078" s="95"/>
      <c r="E1078" s="94"/>
    </row>
    <row r="1079" spans="1:5" hidden="1" x14ac:dyDescent="0.25">
      <c r="A1079" s="92"/>
      <c r="B1079" s="92"/>
      <c r="C1079" s="92"/>
      <c r="D1079" s="95"/>
      <c r="E1079" s="94"/>
    </row>
    <row r="1080" spans="1:5" hidden="1" x14ac:dyDescent="0.25">
      <c r="A1080" s="92"/>
      <c r="B1080" s="92"/>
      <c r="C1080" s="92"/>
      <c r="D1080" s="95"/>
      <c r="E1080" s="94"/>
    </row>
    <row r="1081" spans="1:5" hidden="1" x14ac:dyDescent="0.25">
      <c r="A1081" s="92"/>
      <c r="B1081" s="92"/>
      <c r="C1081" s="92"/>
      <c r="D1081" s="95"/>
      <c r="E1081" s="94"/>
    </row>
    <row r="1082" spans="1:5" hidden="1" x14ac:dyDescent="0.25">
      <c r="A1082" s="92"/>
      <c r="B1082" s="92"/>
      <c r="C1082" s="92"/>
      <c r="D1082" s="95"/>
      <c r="E1082" s="94"/>
    </row>
    <row r="1083" spans="1:5" hidden="1" x14ac:dyDescent="0.25">
      <c r="A1083" s="92"/>
      <c r="B1083" s="92"/>
      <c r="C1083" s="92"/>
      <c r="D1083" s="95"/>
      <c r="E1083" s="94"/>
    </row>
    <row r="1084" spans="1:5" hidden="1" x14ac:dyDescent="0.25">
      <c r="A1084" s="92"/>
      <c r="B1084" s="92"/>
      <c r="C1084" s="92"/>
      <c r="D1084" s="95"/>
      <c r="E1084" s="94"/>
    </row>
    <row r="1085" spans="1:5" hidden="1" x14ac:dyDescent="0.25">
      <c r="A1085" s="92"/>
      <c r="B1085" s="92"/>
      <c r="C1085" s="92"/>
      <c r="D1085" s="95"/>
      <c r="E1085" s="94"/>
    </row>
    <row r="1086" spans="1:5" hidden="1" x14ac:dyDescent="0.25">
      <c r="A1086" s="92"/>
      <c r="B1086" s="92"/>
      <c r="C1086" s="92"/>
      <c r="D1086" s="95"/>
      <c r="E1086" s="94"/>
    </row>
    <row r="1087" spans="1:5" hidden="1" x14ac:dyDescent="0.25">
      <c r="A1087" s="92"/>
      <c r="B1087" s="92"/>
      <c r="C1087" s="92"/>
      <c r="D1087" s="95"/>
      <c r="E1087" s="94"/>
    </row>
    <row r="1088" spans="1:5" hidden="1" x14ac:dyDescent="0.25">
      <c r="A1088" s="92"/>
      <c r="B1088" s="92"/>
      <c r="C1088" s="92"/>
      <c r="D1088" s="95"/>
      <c r="E1088" s="94"/>
    </row>
    <row r="1089" spans="1:5" hidden="1" x14ac:dyDescent="0.25">
      <c r="A1089" s="92"/>
      <c r="B1089" s="92"/>
      <c r="C1089" s="92"/>
      <c r="D1089" s="95"/>
      <c r="E1089" s="94"/>
    </row>
    <row r="1090" spans="1:5" hidden="1" x14ac:dyDescent="0.25">
      <c r="A1090" s="92"/>
      <c r="B1090" s="92"/>
      <c r="C1090" s="92"/>
      <c r="D1090" s="95"/>
      <c r="E1090" s="94"/>
    </row>
    <row r="1091" spans="1:5" hidden="1" x14ac:dyDescent="0.25">
      <c r="A1091" s="92"/>
      <c r="B1091" s="92"/>
      <c r="C1091" s="92"/>
      <c r="D1091" s="95"/>
      <c r="E1091" s="94"/>
    </row>
    <row r="1092" spans="1:5" hidden="1" x14ac:dyDescent="0.25">
      <c r="A1092" s="92"/>
      <c r="B1092" s="92"/>
      <c r="C1092" s="92"/>
      <c r="D1092" s="95"/>
      <c r="E1092" s="94"/>
    </row>
    <row r="1093" spans="1:5" hidden="1" x14ac:dyDescent="0.25">
      <c r="A1093" s="92"/>
      <c r="B1093" s="92"/>
      <c r="C1093" s="92"/>
      <c r="D1093" s="95"/>
      <c r="E1093" s="94"/>
    </row>
    <row r="1094" spans="1:5" hidden="1" x14ac:dyDescent="0.25">
      <c r="A1094" s="92"/>
      <c r="B1094" s="92"/>
      <c r="C1094" s="92"/>
      <c r="D1094" s="95"/>
      <c r="E1094" s="94"/>
    </row>
    <row r="1095" spans="1:5" hidden="1" x14ac:dyDescent="0.25">
      <c r="A1095" s="92"/>
      <c r="B1095" s="92"/>
      <c r="C1095" s="92"/>
      <c r="D1095" s="95"/>
      <c r="E1095" s="94"/>
    </row>
    <row r="1096" spans="1:5" hidden="1" x14ac:dyDescent="0.25">
      <c r="A1096" s="92"/>
      <c r="B1096" s="92"/>
      <c r="C1096" s="92"/>
      <c r="D1096" s="95"/>
      <c r="E1096" s="94"/>
    </row>
    <row r="1097" spans="1:5" hidden="1" x14ac:dyDescent="0.25">
      <c r="A1097" s="92"/>
      <c r="B1097" s="92"/>
      <c r="C1097" s="92"/>
      <c r="D1097" s="95"/>
      <c r="E1097" s="94"/>
    </row>
    <row r="1098" spans="1:5" hidden="1" x14ac:dyDescent="0.25">
      <c r="A1098" s="92"/>
      <c r="B1098" s="92"/>
      <c r="C1098" s="92"/>
      <c r="D1098" s="95"/>
      <c r="E1098" s="94"/>
    </row>
    <row r="1099" spans="1:5" hidden="1" x14ac:dyDescent="0.25">
      <c r="A1099" s="92"/>
      <c r="B1099" s="92"/>
      <c r="C1099" s="92"/>
      <c r="D1099" s="97"/>
      <c r="E1099" s="94"/>
    </row>
    <row r="1100" spans="1:5" hidden="1" x14ac:dyDescent="0.25">
      <c r="A1100" s="92"/>
      <c r="B1100" s="92"/>
      <c r="C1100" s="92"/>
      <c r="D1100" s="97"/>
      <c r="E1100" s="94"/>
    </row>
    <row r="1101" spans="1:5" hidden="1" x14ac:dyDescent="0.25">
      <c r="A1101" s="92"/>
      <c r="B1101" s="92"/>
      <c r="C1101" s="92"/>
      <c r="D1101" s="97"/>
      <c r="E1101" s="94"/>
    </row>
    <row r="1102" spans="1:5" hidden="1" x14ac:dyDescent="0.25">
      <c r="A1102" s="92"/>
      <c r="B1102" s="92"/>
      <c r="C1102" s="92"/>
      <c r="D1102" s="97"/>
      <c r="E1102" s="94"/>
    </row>
  </sheetData>
  <autoFilter ref="A1:E1102" xr:uid="{00000000-0009-0000-0000-000002000000}">
    <filterColumn colId="1">
      <filters>
        <filter val="Turnkey"/>
      </filters>
    </filterColumn>
    <filterColumn colId="2">
      <filters>
        <filter val="SERVICO TURNKEY PROJETO - CROQUI"/>
        <filter val="SERVICO TURNKEY TRANSPORTE - QUILOMETRAGEM EXTRA PROJETO/MONTAGEM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&amp;L&amp;1#&amp;"Calibri"&amp;8&amp;K000000Ultragaz - Interna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13"/>
  <sheetViews>
    <sheetView showGridLines="0" workbookViewId="0">
      <selection activeCell="B20" sqref="B20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8.140625" bestFit="1" customWidth="1"/>
  </cols>
  <sheetData>
    <row r="1" spans="1:6" x14ac:dyDescent="0.25">
      <c r="A1" s="10" t="s">
        <v>18</v>
      </c>
      <c r="B1" s="10" t="s">
        <v>19</v>
      </c>
      <c r="D1" t="s">
        <v>7</v>
      </c>
      <c r="F1" t="s">
        <v>42</v>
      </c>
    </row>
    <row r="2" spans="1:6" x14ac:dyDescent="0.25">
      <c r="A2" s="11" t="s">
        <v>30</v>
      </c>
      <c r="B2" s="11" t="s">
        <v>31</v>
      </c>
      <c r="D2" s="11" t="s">
        <v>30</v>
      </c>
      <c r="F2" t="s">
        <v>41</v>
      </c>
    </row>
    <row r="3" spans="1:6" x14ac:dyDescent="0.25">
      <c r="A3" s="11" t="s">
        <v>20</v>
      </c>
      <c r="B3" s="10" t="s">
        <v>21</v>
      </c>
      <c r="D3" t="s">
        <v>15</v>
      </c>
      <c r="F3" t="s">
        <v>43</v>
      </c>
    </row>
    <row r="4" spans="1:6" x14ac:dyDescent="0.25">
      <c r="A4" s="11" t="s">
        <v>44</v>
      </c>
      <c r="B4" s="10" t="s">
        <v>45</v>
      </c>
      <c r="D4" t="s">
        <v>16</v>
      </c>
    </row>
    <row r="5" spans="1:6" x14ac:dyDescent="0.25">
      <c r="A5" s="11" t="s">
        <v>22</v>
      </c>
      <c r="B5" s="10" t="s">
        <v>23</v>
      </c>
      <c r="D5" t="s">
        <v>17</v>
      </c>
    </row>
    <row r="6" spans="1:6" x14ac:dyDescent="0.25">
      <c r="A6" s="11" t="s">
        <v>46</v>
      </c>
      <c r="B6" s="10" t="s">
        <v>47</v>
      </c>
    </row>
    <row r="7" spans="1:6" x14ac:dyDescent="0.25">
      <c r="A7" s="35" t="s">
        <v>48</v>
      </c>
      <c r="B7" s="10" t="s">
        <v>49</v>
      </c>
    </row>
    <row r="8" spans="1:6" x14ac:dyDescent="0.25">
      <c r="A8" s="35" t="s">
        <v>50</v>
      </c>
      <c r="B8" s="10" t="s">
        <v>51</v>
      </c>
    </row>
    <row r="9" spans="1:6" x14ac:dyDescent="0.25">
      <c r="A9" s="35" t="s">
        <v>52</v>
      </c>
      <c r="B9" s="10" t="s">
        <v>53</v>
      </c>
    </row>
    <row r="10" spans="1:6" x14ac:dyDescent="0.25">
      <c r="A10" s="35" t="s">
        <v>54</v>
      </c>
      <c r="B10" s="10" t="s">
        <v>55</v>
      </c>
    </row>
    <row r="11" spans="1:6" x14ac:dyDescent="0.25">
      <c r="A11" s="35" t="s">
        <v>24</v>
      </c>
      <c r="B11" s="10" t="s">
        <v>25</v>
      </c>
    </row>
    <row r="12" spans="1:6" x14ac:dyDescent="0.25">
      <c r="A12" s="35" t="s">
        <v>56</v>
      </c>
      <c r="B12" s="10" t="s">
        <v>57</v>
      </c>
    </row>
    <row r="13" spans="1:6" x14ac:dyDescent="0.25">
      <c r="A13" s="35" t="s">
        <v>26</v>
      </c>
      <c r="B13" s="10" t="s">
        <v>27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&amp;L&amp;1#&amp;"Calibri"&amp;8&amp;K000000Ultragaz - Interna</oddFooter>
  </headerFooter>
  <customProperties>
    <customPr name="EpmWorksheetKeyString_GUID" r:id="rId2"/>
  </customProperties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Orçamento</vt:lpstr>
      <vt:lpstr>RO</vt:lpstr>
      <vt:lpstr>Itens</vt:lpstr>
      <vt:lpstr>FILIAIS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dcterms:created xsi:type="dcterms:W3CDTF">2017-10-04T16:28:53Z</dcterms:created>
  <dcterms:modified xsi:type="dcterms:W3CDTF">2024-09-25T14:56:26Z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6edf8c-7428-4fcf-b95d-6f4c5fd9d548_Enabled">
    <vt:lpwstr>true</vt:lpwstr>
  </property>
  <property fmtid="{D5CDD505-2E9C-101B-9397-08002B2CF9AE}" pid="3" name="MSIP_Label_d56edf8c-7428-4fcf-b95d-6f4c5fd9d548_SetDate">
    <vt:lpwstr>2022-09-16T14:57:15Z</vt:lpwstr>
  </property>
  <property fmtid="{D5CDD505-2E9C-101B-9397-08002B2CF9AE}" pid="4" name="MSIP_Label_d56edf8c-7428-4fcf-b95d-6f4c5fd9d548_Method">
    <vt:lpwstr>Privileged</vt:lpwstr>
  </property>
  <property fmtid="{D5CDD505-2E9C-101B-9397-08002B2CF9AE}" pid="5" name="MSIP_Label_d56edf8c-7428-4fcf-b95d-6f4c5fd9d548_Name">
    <vt:lpwstr>Ultragaz - Interna</vt:lpwstr>
  </property>
  <property fmtid="{D5CDD505-2E9C-101B-9397-08002B2CF9AE}" pid="6" name="MSIP_Label_d56edf8c-7428-4fcf-b95d-6f4c5fd9d548_SiteId">
    <vt:lpwstr>72b5f416-8f41-4c88-a6a0-bb4b91383888</vt:lpwstr>
  </property>
  <property fmtid="{D5CDD505-2E9C-101B-9397-08002B2CF9AE}" pid="7" name="MSIP_Label_d56edf8c-7428-4fcf-b95d-6f4c5fd9d548_ActionId">
    <vt:lpwstr>8d839f21-0cb0-4577-b03c-984a52072c49</vt:lpwstr>
  </property>
  <property fmtid="{D5CDD505-2E9C-101B-9397-08002B2CF9AE}" pid="8" name="MSIP_Label_d56edf8c-7428-4fcf-b95d-6f4c5fd9d548_ContentBits">
    <vt:lpwstr>2</vt:lpwstr>
  </property>
</Properties>
</file>