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42C548C7-9AC6-4D8A-B7F9-50F2BCE5D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<sst xmlns="http://schemas.openxmlformats.org/spreadsheetml/2006/main" count="480" uniqueCount="356">
  <si>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</si>
  <si>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</si>
  <si>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</si>
  <si>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</si>
  <si>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</si>
  <si>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</si>
  <si>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</si>
  <si>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</si>
  <si>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</si>
  <si>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</si>
  <si>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</si>
  <si>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</si>
  <si>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</si>
  <si>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</si>
  <si>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</si>
  <si>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</si>
  <si>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</si>
  <si>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</si>
  <si>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</si>
  <si>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</si>
  <si>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</si>
  <si>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</si>
  <si>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</si>
  <si>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</si>
  <si>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</si>
  <si>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</si>
  <si>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</si>
  <si>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</si>
  <si>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</si>
  <si>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</si>
  <si>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</si>
  <si>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</si>
  <si>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</si>
  <si>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</si>
  <si>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</si>
  <si>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</si>
  <si>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</si>
  <si>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</si>
  <si>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</si>
  <si>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</si>
  <si>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</si>
  <si>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</si>
  <si>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</si>
  <si>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</si>
  <si>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</si>
  <si>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</si>
  <si>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</si>
  <si>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</si>
  <si>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</si>
  <si>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</si>
  <si>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</si>
  <si>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</si>
  <si>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</si>
  <si>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</si>
  <si>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</si>
  <si>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</si>
  <si>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</si>
  <si>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</si>
  <si>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</si>
  <si>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</si>
  <si>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</si>
  <si>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</si>
  <si>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</si>
  <si>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</si>
  <si>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</si>
  <si>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</si>
  <si>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</si>
  <si>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</si>
  <si>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</si>
  <si>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</si>
  <si>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</si>
  <si>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</si>
  <si>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</si>
  <si>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</si>
  <si>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</si>
  <si>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</si>
  <si>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</si>
  <si>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</si>
  <si>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</si>
  <si>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</si>
  <si>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</si>
  <si>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</si>
  <si>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</si>
  <si>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</si>
  <si>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</si>
  <si>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</si>
  <si>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</si>
  <si>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</si>
  <si>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</si>
  <si>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</si>
  <si>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</si>
  <si>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</si>
  <si>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</si>
  <si>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</si>
  <si>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</si>
  <si>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</si>
  <si>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</si>
  <si>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</si>
  <si>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</si>
  <si>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</si>
  <si>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</si>
  <si>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</si>
  <si>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</si>
  <si>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</si>
  <si>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</si>
  <si>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</si>
  <si>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</si>
  <si>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</si>
  <si>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</si>
  <si>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</si>
  <si>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</si>
  <si>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</si>
  <si>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</si>
  <si>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</si>
  <si>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</si>
  <si>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</si>
  <si>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</si>
  <si>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</si>
  <si>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</si>
  <si>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</si>
  <si>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</si>
  <si>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</si>
  <si>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</si>
  <si>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</si>
  <si>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</si>
  <si>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</si>
  <si>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</si>
  <si>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</si>
  <si>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</si>
  <si>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</si>
  <si>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</si>
  <si>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</si>
  <si>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</si>
  <si>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</si>
  <si>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</si>
  <si>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</si>
  <si>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</si>
  <si>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</si>
  <si>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</si>
  <si>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</si>
  <si>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</si>
  <si>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</si>
  <si>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</si>
  <si>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</si>
  <si>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</si>
  <si>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</si>
  <si>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</si>
  <si>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</si>
  <si>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</si>
  <si>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</si>
  <si>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</si>
  <si>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</si>
  <si>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</si>
  <si>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</si>
  <si>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</si>
  <si>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</si>
  <si>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</si>
  <si>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</si>
  <si>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</si>
  <si>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</si>
  <si>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</si>
  <si>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</si>
  <si>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</si>
  <si>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</si>
  <si>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</si>
  <si>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</si>
  <si>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</si>
  <si>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</si>
  <si>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</si>
  <si>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</si>
  <si>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</si>
  <si>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</si>
  <si>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</si>
  <si>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</si>
  <si>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</si>
  <si>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</si>
  <si>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</si>
  <si>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</si>
  <si>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</si>
  <si>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</si>
  <si>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</si>
  <si>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</si>
  <si>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</si>
  <si>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</si>
  <si>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</si>
  <si>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</si>
  <si>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</si>
  <si>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</si>
  <si>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</si>
  <si>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</si>
  <si>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</si>
  <si>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</si>
  <si>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</si>
  <si>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</si>
  <si>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</si>
  <si>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</si>
  <si>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</si>
  <si>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</si>
  <si>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</si>
  <si>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</si>
  <si>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</si>
  <si>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</si>
  <si>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</si>
  <si>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</si>
  <si>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</si>
  <si>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</si>
  <si>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</si>
  <si>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</si>
  <si>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</si>
  <si>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</si>
  <si>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</si>
  <si>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</si>
  <si>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</si>
  <si>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</si>
  <si>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</si>
  <si>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</si>
  <si>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</si>
  <si>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</si>
  <si>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</si>
  <si>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</si>
  <si>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</si>
  <si>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</si>
  <si>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</si>
  <si>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</si>
  <si>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</si>
  <si>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</si>
  <si>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</si>
  <si>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</si>
  <si>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</si>
  <si>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</si>
  <si>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</si>
  <si>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</si>
  <si>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</si>
  <si>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</si>
  <si>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</si>
  <si>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</si>
  <si>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</si>
  <si>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</si>
  <si>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</si>
  <si>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</si>
  <si>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</si>
  <si>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</si>
  <si>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</si>
  <si>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</si>
  <si>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</si>
  <si>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</si>
  <si>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</si>
  <si>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</si>
  <si>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</si>
  <si>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</si>
  <si>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</si>
  <si>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</si>
  <si>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</si>
  <si>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</si>
  <si>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</si>
  <si>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</si>
  <si>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</si>
  <si>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</si>
  <si>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</si>
  <si>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</si>
  <si>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</si>
  <si>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</si>
  <si>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</si>
  <si>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</si>
  <si>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</si>
  <si>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</si>
  <si>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</si>
  <si>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</si>
  <si>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</si>
  <si>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</si>
  <si>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</si>
  <si>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</si>
  <si>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</si>
  <si>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</si>
  <si>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</si>
  <si>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</si>
  <si>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</si>
  <si>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</si>
  <si>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</si>
  <si>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</si>
  <si>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</si>
  <si>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</si>
  <si>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</si>
  <si>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</si>
  <si>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</si>
  <si>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</si>
  <si>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</si>
  <si>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</si>
  <si>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</si>
  <si>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</si>
  <si>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</si>
  <si>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</si>
  <si>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</si>
  <si>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</si>
  <si>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</si>
  <si>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</si>
  <si>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</si>
  <si>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</si>
  <si>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</si>
  <si>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</si>
  <si>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</si>
  <si>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</si>
  <si>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</si>
  <si>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</si>
  <si>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</si>
  <si>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</si>
  <si>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</si>
  <si>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</si>
  <si>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</si>
  <si>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</si>
  <si>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</si>
  <si>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</si>
  <si>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</si>
  <si>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</si>
  <si>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</si>
  <si>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</si>
  <si>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</si>
  <si>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</si>
  <si>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</si>
  <si>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</si>
  <si>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</si>
  <si>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</si>
  <si>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</si>
  <si>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</si>
  <si>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</si>
  <si>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</si>
  <si>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</si>
  <si>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</si>
  <si>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</si>
  <si>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</si>
  <si>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</si>
  <si>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</si>
  <si>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</si>
  <si>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</si>
  <si>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</si>
  <si>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</si>
  <si>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</si>
  <si>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</si>
  <si>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</si>
  <si>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</si>
  <si>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</si>
  <si>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</si>
  <si>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</si>
  <si>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</si>
  <si>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</si>
  <si>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</si>
  <si>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</si>
  <si>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</si>
  <si>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</si>
  <si>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</si>
  <si>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</si>
  <si>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</si>
  <si>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</si>
  <si>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</si>
  <si>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EDIFICIO MUNIQUE II</t>
  </si>
  <si>
    <t>SÃO LEOPOLDO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</si>
</sst>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17" sqref="D17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329960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6200776</v>
      </c>
      <c r="B15" s="85" t="str">
        <f>IFERROR(VLOOKUP(Tabela1[[#This Row],[Código item]],'CONSULTA DE CÓDIGOS'!A:B,2,0),"-")</f>
        <v>SERVICO TURNKEY MONTAGEM - COMISSIONAMENTO (POS MONTAGEM)</v>
      </c>
      <c r="C15" s="34">
        <v>1</v>
      </c>
      <c r="D15" s="57"/>
      <c r="F15" s="67">
        <f>IFERROR(VLOOKUP(Tabela1[[#This Row],[Código item]],CONTRATOS!A:C,3,0),"-")</f>
        <v>282.79000000000002</v>
      </c>
      <c r="G15" s="67">
        <f>IFERROR(SUM(F15*Tabela1[[#This Row],[Quantidade]]),"-")</f>
        <v>282.79000000000002</v>
      </c>
      <c r="H15" s="3"/>
    </row>
    <row r="16" spans="1:14" ht="15" x14ac:dyDescent="0.25">
      <c r="A16" s="90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6200767</v>
      </c>
      <c r="B17" s="85" t="str">
        <f>IFERROR(VLOOKUP(Tabela1[[#This Row],[Código item]],'CONSULTA DE CÓDIGOS'!A:B,2,0),"-")</f>
        <v>SERVICO TURNKEY MONTAGEM - CENTRAL DE 1 B190</v>
      </c>
      <c r="C17" s="34">
        <v>1</v>
      </c>
      <c r="D17" s="57"/>
      <c r="F17" s="67">
        <f>IFERROR(VLOOKUP(Tabela1[[#This Row],[Código item]],CONTRATOS!A:C,3,0),"-")</f>
        <v>470.8</v>
      </c>
      <c r="G17" s="67">
        <f>IFERROR(SUM(F17*Tabela1[[#This Row],[Quantidade]]),"-")</f>
        <v>470.8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1978.05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1978.05</v>
      </c>
      <c r="G2" s="56"/>
      <c r="H2" s="30"/>
    </row>
    <row r="3" spans="1:13" x14ac:dyDescent="0.25">
      <c r="A3" s="106" t="s">
        <v>23</v>
      </c>
      <c r="B3" s="106"/>
      <c r="C3" s="68">
        <f>SUM(F2:F4)</f>
        <v>1978.05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-1978.05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44" sqref="A4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DE MONTAGEM DE B190/B125 - 4 VASILHAMES"/>
        <filter val="SERVICO DE MONTAGEM DE B190/B125 - 5 VASILHAMES"/>
        <filter val="SERVICO DE MONTAGEM DE B190/B125 - 6 VASILHAMES"/>
        <filter val="SERVICO DE TESTE DE ESTANQUEIDADE BAIXA (REDE EXISTENTE EXECUTADO JUNTO COM A MONTAGEM)"/>
        <filter val="SERVICO TURNKEY MONTAGEM - ABRIGO PRE-MOLDADO 01 B190"/>
        <filter val="SERVICO TURNKEY MONTAGEM - ABRIGO PRE-MOLDADO 02 B190"/>
        <filter val="SERVICO TURNKEY MONTAGEM - CENTRAL DE 1 B190"/>
        <filter val="SERVICO TURNKEY MONTAGEM - CENTRAL DE 2 B190"/>
        <filter val="SERVICO TURNKEY MONTAGEM - CENTRAL DE 3 B190"/>
        <filter val="SERVICO TURNKEY MONTAGEM - COMISSIONAMENTO (POS MONTAGEM)"/>
        <filter val="SERVICO TURNKEY MONTAGEM - CONSTRUCAO DE ABRIGO DE 1 B190"/>
        <filter val="SERVICO TURNKEY MONTAGEM - CONSTRUCAO DE ABRIGO DE 2 B190"/>
        <filter val="SERVICO TURNKEY MONTAGEM - CONSTRUCAO DE ABRIGO DE 3 B190"/>
        <filter val="SERVICO TURNKEY MONTAGEM - HOMEM HORA"/>
        <filter val="SERVICO TURNKEY MONTAGEM - INTERLIGACAO DOS PONTOS DE CONSUMO (POS MONTAGEM)"/>
        <filter val="SERVICO TURNKEY MONTAGEM - REDE 1/2 ATÉ 1.1/4 POL ACO ACIMA 4 M DE ALTURA - METRO LINEAR"/>
        <filter val="SERVICO TURNKEY MONTAGEM - REDE 1/2 ATÉ 1.1/4 POL ACO ATÉ 4 M DE ALTURA - METRO LINEAR"/>
        <filter val="SERVICO TURNKEY MONTAGEM - REDE 1/2 ATÉ 1.1/4 POL COBRE ACIMA 4 M DE ALTURA - METRO LINEAR"/>
        <filter val="SERVICO TURNKEY MONTAGEM - REDE 1/2 ATÉ 1.1/4 POL COBRE ATÉ 4 M DE ALTURA - METRO LINEAR"/>
        <filter val="SERVICO TURNKEY MONTAGEM - REDE 1/2 ATÉ 1.1/4 POL MULTICAMADAS ACIMA 4 M DE ALTURA - METRO LINEAR"/>
        <filter val="SERVICO TURNKEY MONTAGEM - REDE 1/2 ATÉ 1.1/4 POL MULTICAMADAS ATÉ 4 M DE ALTURA - METRO LINEAR"/>
        <filter val="SERVICO TURNKEY MONTAGEM - TESTE DE ESTANQUEIDADE ALTA (REDE EXISTENTE EXECUTADO JUNTO COM A MONTAGEM)"/>
        <filter val="SERVICO TURNKEY MONTAGEM - TESTE DE ESTANQUEIDADE BAIXA"/>
        <filter val="SERVICO TURNKEY TRANSPORTE - QUILOMETRAGEM EXTRA PROJETO/MONTAGEM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2024-08-29T12:31:07Z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