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8935C9B2-2274-46A5-AF83-D1F9792D4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<sst xmlns="http://schemas.openxmlformats.org/spreadsheetml/2006/main" count="480" uniqueCount="356">
  <si>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</si>
  <si>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</si>
  <si>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</si>
  <si>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</si>
  <si>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</si>
  <si>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</si>
  <si>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</si>
  <si>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</si>
  <si>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</si>
  <si>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</si>
  <si>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</si>
  <si>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</si>
  <si>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</si>
  <si>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</si>
  <si>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</si>
  <si>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</si>
  <si>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</si>
  <si>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</si>
  <si>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</si>
  <si>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</si>
  <si>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</si>
  <si>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</si>
  <si>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</si>
  <si>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</si>
  <si>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</si>
  <si>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</si>
  <si>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</si>
  <si>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</si>
  <si>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</si>
  <si>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</si>
  <si>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</si>
  <si>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</si>
  <si>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</si>
  <si>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</si>
  <si>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</si>
  <si>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</si>
  <si>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</si>
  <si>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</si>
  <si>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</si>
  <si>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</si>
  <si>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</si>
  <si>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</si>
  <si>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</si>
  <si>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</si>
  <si>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</si>
  <si>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</si>
  <si>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</si>
  <si>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</si>
  <si>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</si>
  <si>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</si>
  <si>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</si>
  <si>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</si>
  <si>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</si>
  <si>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</si>
  <si>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</si>
  <si>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</si>
  <si>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</si>
  <si>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</si>
  <si>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</si>
  <si>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</si>
  <si>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</si>
  <si>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</si>
  <si>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</si>
  <si>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</si>
  <si>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</si>
  <si>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</si>
  <si>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</si>
  <si>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</si>
  <si>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</si>
  <si>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</si>
  <si>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</si>
  <si>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</si>
  <si>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</si>
  <si>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</si>
  <si>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</si>
  <si>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</si>
  <si>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</si>
  <si>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</si>
  <si>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</si>
  <si>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</si>
  <si>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</si>
  <si>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</si>
  <si>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</si>
  <si>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</si>
  <si>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</si>
  <si>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</si>
  <si>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</si>
  <si>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</si>
  <si>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</si>
  <si>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</si>
  <si>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</si>
  <si>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</si>
  <si>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</si>
  <si>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</si>
  <si>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</si>
  <si>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</si>
  <si>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</si>
  <si>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</si>
  <si>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</si>
  <si>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</si>
  <si>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</si>
  <si>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</si>
  <si>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</si>
  <si>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</si>
  <si>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</si>
  <si>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</si>
  <si>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</si>
  <si>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</si>
  <si>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</si>
  <si>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</si>
  <si>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</si>
  <si>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</si>
  <si>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</si>
  <si>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</si>
  <si>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</si>
  <si>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</si>
  <si>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</si>
  <si>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</si>
  <si>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</si>
  <si>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</si>
  <si>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</si>
  <si>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</si>
  <si>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</si>
  <si>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</si>
  <si>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</si>
  <si>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</si>
  <si>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</si>
  <si>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</si>
  <si>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</si>
  <si>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</si>
  <si>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</si>
  <si>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</si>
  <si>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</si>
  <si>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</si>
  <si>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</si>
  <si>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</si>
  <si>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</si>
  <si>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</si>
  <si>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</si>
  <si>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</si>
  <si>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</si>
  <si>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</si>
  <si>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</si>
  <si>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</si>
  <si>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</si>
  <si>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</si>
  <si>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</si>
  <si>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</si>
  <si>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</si>
  <si>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</si>
  <si>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</si>
  <si>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</si>
  <si>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</si>
  <si>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</si>
  <si>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</si>
  <si>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</si>
  <si>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</si>
  <si>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</si>
  <si>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</si>
  <si>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</si>
  <si>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</si>
  <si>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</si>
  <si>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</si>
  <si>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</si>
  <si>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</si>
  <si>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</si>
  <si>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</si>
  <si>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</si>
  <si>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</si>
  <si>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</si>
  <si>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</si>
  <si>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</si>
  <si>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</si>
  <si>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</si>
  <si>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</si>
  <si>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</si>
  <si>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</si>
  <si>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</si>
  <si>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</si>
  <si>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</si>
  <si>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</si>
  <si>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</si>
  <si>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</si>
  <si>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</si>
  <si>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</si>
  <si>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</si>
  <si>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</si>
  <si>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</si>
  <si>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</si>
  <si>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</si>
  <si>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</si>
  <si>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</si>
  <si>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</si>
  <si>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</si>
  <si>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</si>
  <si>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</si>
  <si>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</si>
  <si>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</si>
  <si>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</si>
  <si>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</si>
  <si>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</si>
  <si>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</si>
  <si>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</si>
  <si>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</si>
  <si>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</si>
  <si>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</si>
  <si>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</si>
  <si>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</si>
  <si>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</si>
  <si>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</si>
  <si>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</si>
  <si>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</si>
  <si>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</si>
  <si>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</si>
  <si>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</si>
  <si>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</si>
  <si>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</si>
  <si>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</si>
  <si>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</si>
  <si>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</si>
  <si>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</si>
  <si>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</si>
  <si>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</si>
  <si>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</si>
  <si>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</si>
  <si>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</si>
  <si>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</si>
  <si>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</si>
  <si>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</si>
  <si>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</si>
  <si>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</si>
  <si>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</si>
  <si>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</si>
  <si>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</si>
  <si>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</si>
  <si>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</si>
  <si>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</si>
  <si>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</si>
  <si>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</si>
  <si>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</si>
  <si>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</si>
  <si>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</si>
  <si>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</si>
  <si>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</si>
  <si>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</si>
  <si>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</si>
  <si>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</si>
  <si>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</si>
  <si>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</si>
  <si>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</si>
  <si>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</si>
  <si>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</si>
  <si>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</si>
  <si>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</si>
  <si>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</si>
  <si>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</si>
  <si>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</si>
  <si>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</si>
  <si>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</si>
  <si>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</si>
  <si>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</si>
  <si>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</si>
  <si>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</si>
  <si>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</si>
  <si>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</si>
  <si>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</si>
  <si>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</si>
  <si>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</si>
  <si>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</si>
  <si>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</si>
  <si>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</si>
  <si>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</si>
  <si>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</si>
  <si>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</si>
  <si>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</si>
  <si>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</si>
  <si>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</si>
  <si>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</si>
  <si>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</si>
  <si>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</si>
  <si>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</si>
  <si>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</si>
  <si>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</si>
  <si>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</si>
  <si>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</si>
  <si>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</si>
  <si>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</si>
  <si>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</si>
  <si>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</si>
  <si>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</si>
  <si>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</si>
  <si>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</si>
  <si>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</si>
  <si>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</si>
  <si>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</si>
  <si>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</si>
  <si>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</si>
  <si>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</si>
  <si>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</si>
  <si>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</si>
  <si>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</si>
  <si>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</si>
  <si>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</si>
  <si>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</si>
  <si>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</si>
  <si>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</si>
  <si>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</si>
  <si>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</si>
  <si>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</si>
  <si>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</si>
  <si>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</si>
  <si>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</si>
  <si>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</si>
  <si>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</si>
  <si>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</si>
  <si>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</si>
  <si>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</si>
  <si>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</si>
  <si>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</si>
  <si>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</si>
  <si>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</si>
  <si>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</si>
  <si>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</si>
  <si>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</si>
  <si>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</si>
  <si>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</si>
  <si>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</si>
  <si>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</si>
  <si>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</si>
  <si>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</si>
  <si>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</si>
  <si>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</si>
  <si>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</si>
  <si>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</si>
  <si>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</si>
  <si>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</si>
  <si>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</si>
  <si>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</si>
  <si>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</si>
  <si>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</si>
  <si>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</si>
  <si>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</si>
  <si>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</si>
  <si>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</si>
  <si>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</si>
  <si>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</si>
  <si>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</si>
  <si>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</si>
  <si>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</si>
  <si>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</si>
  <si>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</si>
  <si>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</si>
  <si>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</si>
  <si>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</si>
  <si>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ROBSON ADRIANO SCHUSTER</t>
  </si>
  <si>
    <t>ESTANCIA VELHA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</si>
</sst>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2" dataDxfId="30" totalsRowDxfId="28" headerRowBorderDxfId="31" tableBorderDxfId="29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7"/>
    <tableColumn id="2" xr3:uid="{00000000-0010-0000-0000-000002000000}" name="Item" dataDxfId="26" totalsRowDxfId="25">
      <calculatedColumnFormula>IFERROR(VLOOKUP(Tabela1[[#This Row],[Código item]],'CONSULTA DE CÓDIGOS'!A:B,2,0),"-")</calculatedColumnFormula>
    </tableColumn>
    <tableColumn id="3" xr3:uid="{00000000-0010-0000-0000-000003000000}" name="Quantidade" dataDxfId="24" totalsRowDxfId="23"/>
    <tableColumn id="7" xr3:uid="{00000000-0010-0000-0000-000007000000}" name="OBS" dataDxfId="22" totalsRowDxfId="21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20">
  <autoFilter ref="A1:B56" xr:uid="{00000000-0009-0000-0100-000003000000}"/>
  <tableColumns count="2">
    <tableColumn id="1" xr3:uid="{00000000-0010-0000-0100-000001000000}" name="PREENCHIMENTO OBRIGATORIO" dataDxfId="19"/>
    <tableColumn id="2" xr3:uid="{00000000-0010-0000-0100-000002000000}" name="PREENCHIMENTO OBRIGATORIO (interno)" dataDxfId="1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8" sqref="B18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330984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6201202</v>
      </c>
      <c r="B15" s="85" t="str">
        <f>IFERROR(VLOOKUP(Tabela1[[#This Row],[Código item]],'CONSULTA DE CÓDIGOS'!A:B,2,0),"-")</f>
        <v>SERVICO TURNKEY MONTAGEM - CENTRAL DE 2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74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1673.88</v>
      </c>
      <c r="H17" s="3"/>
    </row>
    <row r="18" spans="1:8" ht="15" x14ac:dyDescent="0.25">
      <c r="A18" s="90">
        <v>6200775</v>
      </c>
      <c r="B18" s="85" t="str">
        <f>IFERROR(VLOOKUP(Tabela1[[#This Row],[Código item]],'CONSULTA DE CÓDIGOS'!A:B,2,0),"-")</f>
        <v>SERVICO TURNKEY MONTAGEM - INTERLIGACAO DOS PONTOS DE CONSUMO (POS MONTAGEM)</v>
      </c>
      <c r="C18" s="34">
        <v>2</v>
      </c>
      <c r="D18" s="57"/>
      <c r="F18" s="67">
        <f>IFERROR(VLOOKUP(Tabela1[[#This Row],[Código item]],CONTRATOS!A:C,3,0),"-")</f>
        <v>282.79000000000002</v>
      </c>
      <c r="G18" s="67">
        <f>IFERROR(SUM(F18*Tabela1[[#This Row],[Quantidade]]),"-")</f>
        <v>565.58000000000004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3934.7200000000003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7" priority="10" operator="containsText" text="COMPLEMENTO DE OS">
      <formula>NOT(ISERROR(SEARCH("COMPLEMENTO DE OS",A8)))</formula>
    </cfRule>
    <cfRule type="containsText" dxfId="16" priority="11" operator="containsText" text="OK">
      <formula>NOT(ISERROR(SEARCH("OK",A8)))</formula>
    </cfRule>
  </conditionalFormatting>
  <conditionalFormatting sqref="F8">
    <cfRule type="containsText" dxfId="14" priority="6" operator="containsText" text="COMPLEMENTO DE OS">
      <formula>NOT(ISERROR(SEARCH("COMPLEMENTO DE OS",F8)))</formula>
    </cfRule>
    <cfRule type="containsText" dxfId="13" priority="7" operator="containsText" text="OK">
      <formula>NOT(ISERROR(SEARCH("OK",F8)))</formula>
    </cfRule>
  </conditionalFormatting>
  <conditionalFormatting sqref="A12:A14">
    <cfRule type="duplicateValues" dxfId="4" priority="5"/>
  </conditionalFormatting>
  <conditionalFormatting sqref="A15">
    <cfRule type="duplicateValues" dxfId="3" priority="4"/>
  </conditionalFormatting>
  <conditionalFormatting sqref="A16">
    <cfRule type="duplicateValues" dxfId="2" priority="3"/>
  </conditionalFormatting>
  <conditionalFormatting sqref="A17">
    <cfRule type="duplicateValues" dxfId="1" priority="2"/>
  </conditionalFormatting>
  <conditionalFormatting sqref="A18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3934.7200000000003</v>
      </c>
      <c r="G2" s="56"/>
      <c r="H2" s="30"/>
    </row>
    <row r="3" spans="1:13" x14ac:dyDescent="0.25">
      <c r="A3" s="106" t="s">
        <v>23</v>
      </c>
      <c r="B3" s="106"/>
      <c r="C3" s="68">
        <f>SUM(F2:F4)</f>
        <v>3934.7200000000003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-3934.7200000000003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2" priority="1" operator="containsText" text="COMPLEMENTO DE OS">
      <formula>NOT(ISERROR(SEARCH("COMPLEMENTO DE OS",A5)))</formula>
    </cfRule>
    <cfRule type="containsText" dxfId="11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10" priority="1"/>
  </conditionalFormatting>
  <conditionalFormatting sqref="A51:A215">
    <cfRule type="duplicateValues" dxfId="9" priority="3"/>
  </conditionalFormatting>
  <conditionalFormatting sqref="A216:A275 A2:A8 A10:A50">
    <cfRule type="duplicateValues" dxfId="8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21" sqref="A21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ADEQUACAO - ELIMINAR LAMPADA/INTERRUPTOR"/>
        <filter val="SERVICO TURNKEY MONTAGEM - INTERLIGACAO DOS PONTOS DE CONSUMO (POS MONTAGEM)"/>
      </filters>
    </filterColumn>
  </autoFilter>
  <conditionalFormatting sqref="A9">
    <cfRule type="duplicateValues" dxfId="7" priority="2"/>
  </conditionalFormatting>
  <conditionalFormatting sqref="A51:A215">
    <cfRule type="duplicateValues" dxfId="6" priority="44"/>
  </conditionalFormatting>
  <conditionalFormatting sqref="A216:A275 A2:A8 A10:A50">
    <cfRule type="duplicateValues" dxfId="5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2024-08-29T12:23:42Z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