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C:\Users\obras\Desktop\"/>
    </mc:Choice>
  </mc:AlternateContent>
  <xr:revisionPtr revIDLastSave="0" documentId="13_ncr:1_{D239A08F-B1E3-4784-9225-73D973FAE19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Orçamento" sheetId="11" r:id="rId1"/>
    <sheet name="RO" sheetId="26" state="hidden" r:id="rId2"/>
    <sheet name="CONSULTA DE CÓDIGOS" sheetId="33" r:id="rId3"/>
    <sheet name="FILIAIS" sheetId="29" state="hidden" r:id="rId4"/>
    <sheet name="CONTRATOS" sheetId="27" r:id="rId5"/>
    <sheet name="FORNECEDORES" sheetId="31" state="hidden" r:id="rId6"/>
  </sheets>
  <definedNames>
    <definedName name="_xlnm._FilterDatabase" localSheetId="2" hidden="1">'CONSULTA DE CÓDIGOS'!$A$1:$B$51</definedName>
    <definedName name="_xlnm._FilterDatabase" localSheetId="4" hidden="1">CONTRATOS!$A$1:$E$98</definedName>
    <definedName name="_xlnm._FilterDatabase" localSheetId="5" hidden="1">FORNECEDORES!$A$1:$C$1</definedName>
    <definedName name="_xlnm.Print_Area" localSheetId="0">Orçamento!$A$10:$J$101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3" i="11" l="1"/>
  <c r="G13" i="11" s="1"/>
  <c r="F14" i="11"/>
  <c r="G14" i="11" s="1"/>
  <c r="F15" i="11"/>
  <c r="G15" i="11" s="1"/>
  <c r="F16" i="11"/>
  <c r="G16" i="11" s="1"/>
  <c r="F17" i="11"/>
  <c r="G17" i="11" s="1"/>
  <c r="F18" i="11"/>
  <c r="G18" i="11" s="1"/>
  <c r="F19" i="11"/>
  <c r="G19" i="11" s="1"/>
  <c r="F20" i="11"/>
  <c r="G20" i="11" s="1"/>
  <c r="F12" i="11"/>
  <c r="G12" i="11" s="1"/>
  <c r="G21" i="11" l="1"/>
  <c r="B12" i="11"/>
  <c r="B20" i="11" l="1"/>
  <c r="B17" i="11"/>
  <c r="B18" i="11"/>
  <c r="B19" i="11"/>
  <c r="B16" i="11" l="1"/>
  <c r="B15" i="11"/>
  <c r="B14" i="11"/>
  <c r="B13" i="11"/>
  <c r="F2" i="26" l="1"/>
  <c r="D19" i="26" l="1"/>
  <c r="D20" i="26"/>
  <c r="D21" i="26"/>
  <c r="D9" i="26"/>
  <c r="D10" i="26"/>
  <c r="D11" i="26"/>
  <c r="D12" i="26"/>
  <c r="D13" i="26"/>
  <c r="D22" i="26" l="1"/>
  <c r="F4" i="26" s="1"/>
  <c r="D14" i="26"/>
  <c r="F3" i="26" s="1"/>
  <c r="C3" i="26" l="1"/>
  <c r="C4" i="26" s="1"/>
  <c r="A5" i="26" s="1"/>
</calcChain>
</file>

<file path=xl/sharedStrings.xml><?xml version="1.0" encoding="utf-8"?>
<sst xmlns="http://schemas.openxmlformats.org/spreadsheetml/2006/main" count="483" uniqueCount="357">
  <si>
    <t>Dados Cliente</t>
  </si>
  <si>
    <t>Dados Fornecedor</t>
  </si>
  <si>
    <t>Cliente</t>
  </si>
  <si>
    <t>Razão Social</t>
  </si>
  <si>
    <t>Cidade</t>
  </si>
  <si>
    <t>Email</t>
  </si>
  <si>
    <t>OS (UC)</t>
  </si>
  <si>
    <t>Tipo de Requisição</t>
  </si>
  <si>
    <t>Dispêndio (Despesa)</t>
  </si>
  <si>
    <t>Local para Distribuição</t>
  </si>
  <si>
    <t>Requisição da Instalação</t>
  </si>
  <si>
    <t>KM EXTRA</t>
  </si>
  <si>
    <t>Código item</t>
  </si>
  <si>
    <t>Item</t>
  </si>
  <si>
    <t>Unit</t>
  </si>
  <si>
    <t>Quantidade</t>
  </si>
  <si>
    <t>Valor Total</t>
  </si>
  <si>
    <t>OBS</t>
  </si>
  <si>
    <t>-</t>
  </si>
  <si>
    <t>Orçamento</t>
  </si>
  <si>
    <t>Analista</t>
  </si>
  <si>
    <t>Valor OS</t>
  </si>
  <si>
    <t>Serviços</t>
  </si>
  <si>
    <t>Total Orçamento</t>
  </si>
  <si>
    <t>Materiais</t>
  </si>
  <si>
    <t>Saldo/Despesa</t>
  </si>
  <si>
    <t>Frete</t>
  </si>
  <si>
    <t>Materiais / Serviços</t>
  </si>
  <si>
    <t>Item/Fornecedor</t>
  </si>
  <si>
    <t>Nº NF</t>
  </si>
  <si>
    <t>Data Aprovação Pagamento</t>
  </si>
  <si>
    <t>Total</t>
  </si>
  <si>
    <t>ARARAQUARA</t>
  </si>
  <si>
    <t>IO_ARARAQUARA</t>
  </si>
  <si>
    <t>CIA ULTRAGAZ SA</t>
  </si>
  <si>
    <t>IO_MATRIZ</t>
  </si>
  <si>
    <t>PAULINIA</t>
  </si>
  <si>
    <t>IO_PAULINIA</t>
  </si>
  <si>
    <t>SOROCABA LOJA</t>
  </si>
  <si>
    <t>IO_SOROCABA_L</t>
  </si>
  <si>
    <t>Descrição</t>
  </si>
  <si>
    <t>xxxxxxx</t>
  </si>
  <si>
    <t>CNPJ</t>
  </si>
  <si>
    <t>FORNECEDOR</t>
  </si>
  <si>
    <t>INDUTEC GAS LTDA</t>
  </si>
  <si>
    <t>SERRA ENGENHARIA LTDA</t>
  </si>
  <si>
    <t>TRATECNO EIRELI</t>
  </si>
  <si>
    <t>CNPJ (Apenas numeros)</t>
  </si>
  <si>
    <t>PREENCHIMENTO OBRIGATORIO</t>
  </si>
  <si>
    <t>E-mail</t>
  </si>
  <si>
    <t>Conta Contábil</t>
  </si>
  <si>
    <t>unit</t>
  </si>
  <si>
    <t>TOTAL</t>
  </si>
  <si>
    <t>engenhariaalmo@gmail.com</t>
  </si>
  <si>
    <t>valdair.jr@trukofer.com.br</t>
  </si>
  <si>
    <t>tecpipe@tecpipe.com.br</t>
  </si>
  <si>
    <t>TOTAL GERAL</t>
  </si>
  <si>
    <t>mlbengenharia@terra.com.br</t>
  </si>
  <si>
    <t>PREENCHIMENTO OBRIGATORIO (interno)</t>
  </si>
  <si>
    <t>AMERICANA</t>
  </si>
  <si>
    <t>IO_AMERICANA</t>
  </si>
  <si>
    <t>ARACATUBA</t>
  </si>
  <si>
    <t>IO_ARACATUBA</t>
  </si>
  <si>
    <t>ARACRUZ</t>
  </si>
  <si>
    <t>IO_ARACRUZ</t>
  </si>
  <si>
    <t>ARAUCARIA</t>
  </si>
  <si>
    <t>IO_ARAUCARIA</t>
  </si>
  <si>
    <t>BARUERI</t>
  </si>
  <si>
    <t>IO_BARUERI</t>
  </si>
  <si>
    <t>BAURU</t>
  </si>
  <si>
    <t>IO_BAURU</t>
  </si>
  <si>
    <t>BRIGADEIRO II</t>
  </si>
  <si>
    <t>IO_BRIGADEIRO II</t>
  </si>
  <si>
    <t>BS_FRANCISCO</t>
  </si>
  <si>
    <t>IO_BS_FRANCISCO</t>
  </si>
  <si>
    <t>CAMPINAS</t>
  </si>
  <si>
    <t>IO_CAMPINAS</t>
  </si>
  <si>
    <t>CAMPO GRANDE</t>
  </si>
  <si>
    <t>IO_CAMPO_GRANDE</t>
  </si>
  <si>
    <t>CANOAS</t>
  </si>
  <si>
    <t>IO_CANOAS</t>
  </si>
  <si>
    <t>CAPUAVA</t>
  </si>
  <si>
    <t>IO_CAPUAVA</t>
  </si>
  <si>
    <t>CASCAVEL</t>
  </si>
  <si>
    <t>IO_CASCAVEL</t>
  </si>
  <si>
    <t>CAXIAS DO SUL</t>
  </si>
  <si>
    <t>IO_CAXIAS_DO_SUL</t>
  </si>
  <si>
    <t>CEILANDIA</t>
  </si>
  <si>
    <t>IO_CEILANDIA</t>
  </si>
  <si>
    <t>CHAPECO</t>
  </si>
  <si>
    <t>IO_CHAPECO</t>
  </si>
  <si>
    <t>CURITIBANOS</t>
  </si>
  <si>
    <t>IO_CURITIBANOS</t>
  </si>
  <si>
    <t>DOIS VIZINHOS</t>
  </si>
  <si>
    <t>IO_DOIS_VIZINHOS</t>
  </si>
  <si>
    <t>DUQUE DE CAXIAS</t>
  </si>
  <si>
    <t>IO_DUQUE_DE_CAXIAS</t>
  </si>
  <si>
    <t>ENTREPOSTO IPIRANGA</t>
  </si>
  <si>
    <t>IO_ENTREPOSTO_IPIRANGA</t>
  </si>
  <si>
    <t>FLORIANOPOLIS</t>
  </si>
  <si>
    <t>IO_FLORIANOPOLIS</t>
  </si>
  <si>
    <t>GUARUJA</t>
  </si>
  <si>
    <t>IO_GUARUJA</t>
  </si>
  <si>
    <t>GURUPI</t>
  </si>
  <si>
    <t>IO_GURUPI</t>
  </si>
  <si>
    <t>IBIRITE</t>
  </si>
  <si>
    <t>IO_IBIRITE</t>
  </si>
  <si>
    <t>IMBIRUCU</t>
  </si>
  <si>
    <t>IO_IMBIRUCU</t>
  </si>
  <si>
    <t>JOAÇABA</t>
  </si>
  <si>
    <t>IO_JOACABA</t>
  </si>
  <si>
    <t>JOINVILLE</t>
  </si>
  <si>
    <t>IO_JOINVILLE</t>
  </si>
  <si>
    <t>JUNDIAI</t>
  </si>
  <si>
    <t>IO_JUNDIAI</t>
  </si>
  <si>
    <t>LONDRINA</t>
  </si>
  <si>
    <t>IO_LONDRINA</t>
  </si>
  <si>
    <t>MACAE</t>
  </si>
  <si>
    <t>IO_MACAE</t>
  </si>
  <si>
    <t>MATIAS BARBOSA</t>
  </si>
  <si>
    <t>IO_MATIAS_BARBOSA</t>
  </si>
  <si>
    <t>MAUA</t>
  </si>
  <si>
    <t>IO_MAUA</t>
  </si>
  <si>
    <t>NOVA_GUARULHOS</t>
  </si>
  <si>
    <t>IO_NOVA_GUARULHOS</t>
  </si>
  <si>
    <t>NOVA PRES PRUDENTE</t>
  </si>
  <si>
    <t>IO_NOVA_PRES_PRUDENTE</t>
  </si>
  <si>
    <t>OURINHOS</t>
  </si>
  <si>
    <t>IO_OURINHOS</t>
  </si>
  <si>
    <t>PASSO FUNDO</t>
  </si>
  <si>
    <t>IO_PASSO_FUNDO</t>
  </si>
  <si>
    <t>PONTA GROSSA</t>
  </si>
  <si>
    <t>IO_PONTA_GROSSA</t>
  </si>
  <si>
    <t>PORTO ALEGRE</t>
  </si>
  <si>
    <t>IO_PORTO_ALEGRE</t>
  </si>
  <si>
    <t>POUSO ALEGRE</t>
  </si>
  <si>
    <t>IO_POUSO_ALEGRE</t>
  </si>
  <si>
    <t>PRESIDENTE PRUDENTE</t>
  </si>
  <si>
    <t>IO_P_PRUDENTE</t>
  </si>
  <si>
    <t>RIBEIRAO PRETO</t>
  </si>
  <si>
    <t>IO_R_PRETO</t>
  </si>
  <si>
    <t>SANTA MARIA</t>
  </si>
  <si>
    <t>IO_SANTA_MARIA</t>
  </si>
  <si>
    <t>SANTOS</t>
  </si>
  <si>
    <t>IO_SANTOS</t>
  </si>
  <si>
    <t>SAO GONCALO</t>
  </si>
  <si>
    <t>IO_SAO_GONCALO</t>
  </si>
  <si>
    <t>SAO MIGUEL</t>
  </si>
  <si>
    <t>IO_SAO_MIGUEL</t>
  </si>
  <si>
    <t>SERRA_CIVIT2</t>
  </si>
  <si>
    <t>IO_SERRA_CIVIT2</t>
  </si>
  <si>
    <t>SAO JOSE RIO PRETO</t>
  </si>
  <si>
    <t>IO_SJ_RIOPRETO</t>
  </si>
  <si>
    <t>S J DOS CAMPOS</t>
  </si>
  <si>
    <t>IO_S_J_DOS_CAMPOS</t>
  </si>
  <si>
    <t>S J CAMPOS II</t>
  </si>
  <si>
    <t>IO_S_J_DOS_CAMPOS II</t>
  </si>
  <si>
    <t>UBERLANDIA</t>
  </si>
  <si>
    <t>IO_UBERLANDIA</t>
  </si>
  <si>
    <t>VARZEA GRANDE</t>
  </si>
  <si>
    <t>IO_V_GRANDE</t>
  </si>
  <si>
    <t>ANSELMO</t>
  </si>
  <si>
    <t>DIEGO</t>
  </si>
  <si>
    <t>FERNANDO ANGELO</t>
  </si>
  <si>
    <t>KAIQUE</t>
  </si>
  <si>
    <t>LAERCIO</t>
  </si>
  <si>
    <t>PAULO</t>
  </si>
  <si>
    <t>RAFAEL TESTA</t>
  </si>
  <si>
    <t>RICHARD</t>
  </si>
  <si>
    <t>WILLIAN</t>
  </si>
  <si>
    <t>A MACHADO ME</t>
  </si>
  <si>
    <t>artecqueimadores@artecqueimadores.com.br</t>
  </si>
  <si>
    <t>indutec-medicao@uol.com.br</t>
  </si>
  <si>
    <t>Despesa</t>
  </si>
  <si>
    <t>AGASTEC INSTALACOES HIDRAULICAS LTDA ME</t>
  </si>
  <si>
    <t>alex@agastec.com.br</t>
  </si>
  <si>
    <t>SERVICO TURNKEY MONTAGEM - HOMEM HORA</t>
  </si>
  <si>
    <t>SERVICO TURNKEY PROJETO - CROQUI</t>
  </si>
  <si>
    <t>SERVICO TURNKEY PROJETO - EMISSAO ART</t>
  </si>
  <si>
    <t>SERVICO TURNKEY PROJETO - DIGITALIZACAO</t>
  </si>
  <si>
    <t>SERVICO TURNKEY MONTAGEM - ABRIGO PRE-MOLDADO 01 B190</t>
  </si>
  <si>
    <t>SERVICO TURNKEY MONTAGEM - ABRIGO PRE-MOLDADO 02 B190</t>
  </si>
  <si>
    <t>SERVICO TURNKEY ADEQUACAO - NIVELAMENTO PISO H=10 CM - METRO QUADRADO</t>
  </si>
  <si>
    <t>SERVICO TURNKEY ADEQUACAO - NIVELAMENTO PISO H=15 CM - METRO QUADRADO</t>
  </si>
  <si>
    <t>SERVICO TURNKEY ADEQUACAO - NIVELAMENTO PISO H=20 CM - METRO QUADRADO</t>
  </si>
  <si>
    <t>SERVICO TURNKEY MONTAGEM - CONSTRUCAO DE ABRIGO DE 1 B190</t>
  </si>
  <si>
    <t>SERVICO TURNKEY MONTAGEM - CONSTRUCAO DE ABRIGO DE 2 B190</t>
  </si>
  <si>
    <t>SERVICO TURNKEY MONTAGEM - CONSTRUCAO DE ABRIGO DE 3 B190</t>
  </si>
  <si>
    <t>SERVICO TURNKEY MONTAGEM - REDE 1/2 ATÉ 1.1/4 POL MULTICAMADAS ATÉ 4 M DE ALTURA - METRO LINEAR</t>
  </si>
  <si>
    <t>SERVICO TURNKEY MONTAGEM - REDE 1/2 ATÉ 1.1/4 POL MULTICAMADAS ACIMA 4 M DE ALTURA - METRO LINEAR</t>
  </si>
  <si>
    <t>SERVICO TURNKEY MONTAGEM - REDE 1/2 ATÉ 1.1/4 POL ACO ATÉ 4 M DE ALTURA - METRO LINEAR</t>
  </si>
  <si>
    <t>SERVICO TURNKEY MONTAGEM - REDE 1/2 ATÉ 1.1/4 POL ACO ACIMA 4 M DE ALTURA - METRO LINEAR</t>
  </si>
  <si>
    <t>SERVICO TURNKEY MONTAGEM - REDE 1/2 ATÉ 1.1/4 POL COBRE ATÉ 4 M DE ALTURA - METRO LINEAR</t>
  </si>
  <si>
    <t>SERVICO TURNKEY MONTAGEM - REDE 1/2 ATÉ 1.1/4 POL COBRE ACIMA 4 M DE ALTURA - METRO LINEAR</t>
  </si>
  <si>
    <t>SERVICO TURNKEY MONTAGEM - TESTE DE ESTANQUEIDADE ALTA (REDE EXISTENTE EXECUTADO JUNTO COM A MONTAGEM)</t>
  </si>
  <si>
    <t>SERVICO TURNKEY MONTAGEM - INTERLIGACAO DOS PONTOS DE CONSUMO (POS MONTAGEM)</t>
  </si>
  <si>
    <t>SERVICO TURNKEY MONTAGEM - COMISSIONAMENTO (POS MONTAGEM)</t>
  </si>
  <si>
    <t>SERVICO TURNKEY ADEQUACAO - PAREDE RESISTENTE AO FOGO - METRO QUADRADO</t>
  </si>
  <si>
    <t>SERVICO TURNKEY ADEQUACAO - VEDAR CAIXA DE PASSAGEM</t>
  </si>
  <si>
    <t>SERVICO TURNKEY ADEQUACAO - PINTURA DE FAIXA PROIBIDO ESTACIONAR</t>
  </si>
  <si>
    <t>SERVICO TURNKEY ADEQUACAO - VEDAR RALO</t>
  </si>
  <si>
    <t>SERVICO TURNKEY ADEQUACAO - VEDAR JANELA COM SOLDA OU SILICONE</t>
  </si>
  <si>
    <t>SERVICO TURNKEY ADEQUACAO - ELIMINAR LAMPADA/INTERRUPTOR</t>
  </si>
  <si>
    <t>SERVICO TURNKEY ADEQUACAO - BARREIRA MECANICA 1 B190</t>
  </si>
  <si>
    <t>SERVICO TURNKEY ADEQUACAO - BARREIRA MECANICA 2 B190</t>
  </si>
  <si>
    <t>SERVICO TURNKEY ADEQUACAO - BARREIRA MECANICA 3 B190</t>
  </si>
  <si>
    <t>SERVICO TURNKEY ADEQUACAO - FABRICACAO E INSTALACAO DE ROLDANA</t>
  </si>
  <si>
    <t>SERVICO TURNKEY PROJETO - VISITA TECNICA</t>
  </si>
  <si>
    <t>SERVICO TURNKEY ADEQUACAO - PORTAO TUBULAR - METRO QUADRADO</t>
  </si>
  <si>
    <t>SERVICO TURNKEY ADEQUACAO - PORTINHOLA 40 X 40 CM</t>
  </si>
  <si>
    <t>SERVICO TURNKEY ADEQUACAO - ABERTURA DE VALA EM TERRA - METRO LINEAR</t>
  </si>
  <si>
    <t>SERVICO TURNKEY ADEQUACAO - ABERTURA DE CANALETA EM PISO CIMENTADO - METRO LINEAR</t>
  </si>
  <si>
    <t>SERVICO TURNKEY ADEQUACAO - ABERTURA DE CANALETA EM CONCRETO - METRO LINEAR</t>
  </si>
  <si>
    <t>SERVICO TURNKEY ADEQUACAO - ABERTURA DE VALA EM TERRA COM 60 CM DE PROFUNDIDADE - METRO LINEAR</t>
  </si>
  <si>
    <t>SERVICO TURNKEY TRANSPORTE - QUILOMETRAGEM EXTRA PROJETO/MONTAGEM</t>
  </si>
  <si>
    <t>SERVICO TURNKEY MONTAGEM - CENTRAL DE 2 B190</t>
  </si>
  <si>
    <t>SERVICO TURNKEY MONTAGEM - CENTRAL DE 3 B190</t>
  </si>
  <si>
    <t>SERVICO TURNKEY ADEQUACAO - PORTAO NICHO - METRO QUADRADO</t>
  </si>
  <si>
    <t>SERVICO TURNKEY - REFEICOES</t>
  </si>
  <si>
    <t>SERVICO TURNKEY - HOSPEDAGEM</t>
  </si>
  <si>
    <t>28.470.594/0001-13</t>
  </si>
  <si>
    <t>A. M. DA SILVA INSTALACOES</t>
  </si>
  <si>
    <t>cruzmoura.instal@gmail.com</t>
  </si>
  <si>
    <t>14.814.385/0001-35</t>
  </si>
  <si>
    <t>a.amauri@ultragaz.com.br</t>
  </si>
  <si>
    <t>17.104.038/0001-07</t>
  </si>
  <si>
    <t>06.008.002/0001-03</t>
  </si>
  <si>
    <t>Almo Engenharia ltda</t>
  </si>
  <si>
    <t>13.374.824/0001-73</t>
  </si>
  <si>
    <t>Alphagas-servico de Instalacao e Manutencao LTDA</t>
  </si>
  <si>
    <t>gestor@alphagas.com.br</t>
  </si>
  <si>
    <t>68.937.531/0001-49</t>
  </si>
  <si>
    <t>ANRA INSTRUMENTACAO E VALVULAS LTDA</t>
  </si>
  <si>
    <t>anrainstrumentacao@terra.com.br</t>
  </si>
  <si>
    <t>21.161.141/0001-66</t>
  </si>
  <si>
    <t>A.R.R. TRANSPORTES EIRELI (Ledani)</t>
  </si>
  <si>
    <t>FISCAL@GRUPOLEDANI.COM.BR</t>
  </si>
  <si>
    <t>09.156.138/0001-59</t>
  </si>
  <si>
    <t>Artec Queimadores Comercio e Manutencao LTDA</t>
  </si>
  <si>
    <t>32.264.861/0001-73</t>
  </si>
  <si>
    <t>As2 Servico e Comercio LTDA</t>
  </si>
  <si>
    <t>elber@as2group.com.br</t>
  </si>
  <si>
    <t>18.431.348/0001-07</t>
  </si>
  <si>
    <t>Avbr Locadora e Transportadora EIRELI</t>
  </si>
  <si>
    <t>leandro_ramos@grupoledani.com.br</t>
  </si>
  <si>
    <t>61.597.647/0001-37</t>
  </si>
  <si>
    <t>BOMBAS CLIMAX INDUSTRIA E COMERCIO LTDA</t>
  </si>
  <si>
    <t>bbclimax@bombasclimax.com.br</t>
  </si>
  <si>
    <t>23.701.755/0001-19</t>
  </si>
  <si>
    <t>Coesa Instalacoes Eireli</t>
  </si>
  <si>
    <t>lisandrocoesa@gmail.com</t>
  </si>
  <si>
    <t>05.749.088/0001-62</t>
  </si>
  <si>
    <t>D. Paschoalino de Filippo Gas</t>
  </si>
  <si>
    <t>contato@centraldogas.com.br</t>
  </si>
  <si>
    <t>08.624.328/0001-90</t>
  </si>
  <si>
    <t>Dinamica Materiais Hidraulicos LTDA</t>
  </si>
  <si>
    <t>silvio@dinamicacomercial.com.br</t>
  </si>
  <si>
    <t>20.105.621/0001-47</t>
  </si>
  <si>
    <t>Dmj Engenharia e Consultoria Ss LTDA</t>
  </si>
  <si>
    <t>denispm@outlook.com</t>
  </si>
  <si>
    <t>10.838.714/0001-27</t>
  </si>
  <si>
    <t>ELITE GAS COMERCIO E MANUTENCAO DE EQUIPAMENTOS PARA GAS LTDA</t>
  </si>
  <si>
    <t>elite.gas@hotmail.com</t>
  </si>
  <si>
    <t>30.131.900/0001-39</t>
  </si>
  <si>
    <t>Unik Explo Atmosferas Explosivas Eireli</t>
  </si>
  <si>
    <t>unikexplo@gmail.com</t>
  </si>
  <si>
    <t>22.684.745/0001-50</t>
  </si>
  <si>
    <t>Fgm de Vasconcelos Projetos e Consultoria</t>
  </si>
  <si>
    <t>felipefgmv@gmail.com</t>
  </si>
  <si>
    <t>11.414.813/0001-44</t>
  </si>
  <si>
    <t>FOCO REPRESENTACAO E CONSULTORIA LTDA</t>
  </si>
  <si>
    <t>tatiana@focorepresentacao.com.br</t>
  </si>
  <si>
    <t>33.619.227/0001-79</t>
  </si>
  <si>
    <t>GASTEC INSTALACOES E MANUTENCOES LTDA</t>
  </si>
  <si>
    <t>tiago@gastecgas.com.br</t>
  </si>
  <si>
    <t>20.465.903/0001-55</t>
  </si>
  <si>
    <t>GUILHERME DIMAS SILVA PINTO INSTALACOES</t>
  </si>
  <si>
    <t>financeiro_cgk@hotmail.com</t>
  </si>
  <si>
    <t>14.411.463/0001-50</t>
  </si>
  <si>
    <t>HG - HYPPER GAS - EIRELI</t>
  </si>
  <si>
    <t>hg.hyppergas@gmail.com</t>
  </si>
  <si>
    <t>10.721.847/0001-19</t>
  </si>
  <si>
    <t>HS ENGENHARIA E CONSULTORIA EM SISTEMAS LTDA</t>
  </si>
  <si>
    <t>hsm.namikawa2020@outlook.com</t>
  </si>
  <si>
    <t>02.599.549/0001-70</t>
  </si>
  <si>
    <t>H.V.M. PROJETOS INDUSTRIAIS LTDA</t>
  </si>
  <si>
    <t>hvm@hvmprojetos.com.br</t>
  </si>
  <si>
    <t>15.323.705/0001-17</t>
  </si>
  <si>
    <t>06.336.984/0001-62</t>
  </si>
  <si>
    <t>IPEX LOG SERVICOS RAPIDOS LTDA</t>
  </si>
  <si>
    <t>financeiro@mxlog.com.br</t>
  </si>
  <si>
    <t>00.946.827/0001-92</t>
  </si>
  <si>
    <t>JCG MONTAGENS INDUSTRIAIS LTDA</t>
  </si>
  <si>
    <t>jcgmind@uol.com.br</t>
  </si>
  <si>
    <t>02.163.314/0001-30</t>
  </si>
  <si>
    <t>KRAFT COMERCIO E SERVICOS INDUSTRIAIS EIRELI</t>
  </si>
  <si>
    <t>kraft-engenharia@uol.com.br</t>
  </si>
  <si>
    <t>44.349.199/0001-33</t>
  </si>
  <si>
    <t>LAURIMAR TRANSPORTES GERAIS LTDA</t>
  </si>
  <si>
    <t>comercial@laurimar.com.br</t>
  </si>
  <si>
    <t>18.297.249/0001-76</t>
  </si>
  <si>
    <t>MAGNOTEC COMERCIO DE EQUIPAMENTOS LTDA</t>
  </si>
  <si>
    <t>comercial2@magnotec.net</t>
  </si>
  <si>
    <t>20.278.742/0001-90</t>
  </si>
  <si>
    <t>MARCOS GOMES DA SILVA INSTALACOES</t>
  </si>
  <si>
    <t>tania.madureira@litoralgasinstalacao.com.br</t>
  </si>
  <si>
    <t>05.321.835/0001-67</t>
  </si>
  <si>
    <t>MLB SERVICOS TECNICOS LTDA</t>
  </si>
  <si>
    <t>19.291.185/0001-69</t>
  </si>
  <si>
    <t>MVI LOG TRANSPORTE E LOGISTICA LTDA</t>
  </si>
  <si>
    <t>51.560.753/0001-92</t>
  </si>
  <si>
    <t>PROTERMO ENGENHARIA S S LTDA</t>
  </si>
  <si>
    <t>protermo@protermo.com.br</t>
  </si>
  <si>
    <t>58.153.297/0001-05</t>
  </si>
  <si>
    <t>REALIZA ASSESSORIA EMPRESARIAL LTDA</t>
  </si>
  <si>
    <t>gabriela@realizaassessoria.com.br</t>
  </si>
  <si>
    <t>11.855.126/0001-64</t>
  </si>
  <si>
    <t>serra@serraeng.com.br</t>
  </si>
  <si>
    <t>58.069.360/0001-20</t>
  </si>
  <si>
    <t>STEFANINI CONSULTORIA E ASSESSORIA EM INFORMATICA S.A.</t>
  </si>
  <si>
    <t>mhcampos@stefanini.com</t>
  </si>
  <si>
    <t>11.968.564/0001-39</t>
  </si>
  <si>
    <t>TECPIPE INSTALACOES INDUSTRIAIS LTDA</t>
  </si>
  <si>
    <t>67.919.126/0001-35</t>
  </si>
  <si>
    <t>TECTRANSMETAL CALDERARIA LTDA</t>
  </si>
  <si>
    <t>tectransmetal.acaua@gmail.com</t>
  </si>
  <si>
    <t>13.206.414/0001-13</t>
  </si>
  <si>
    <t>TRANS GTL LTDA</t>
  </si>
  <si>
    <t>saulo@gtltransporteelogistica.com.br</t>
  </si>
  <si>
    <t>01.655.476/0001-23</t>
  </si>
  <si>
    <t>j.bernardelli@uol.com.br</t>
  </si>
  <si>
    <t>64.506.363/0001-86</t>
  </si>
  <si>
    <t>TRUCOFER REQUALIFICADORA E TRANSPORTES EIRELI</t>
  </si>
  <si>
    <t>valdair.jr@trucofer.com.br</t>
  </si>
  <si>
    <t>14.323.446/0001-61</t>
  </si>
  <si>
    <t>WORKGAS COMERCIO E PRESTACAO DE SERVICOS LTDA</t>
  </si>
  <si>
    <t>rodrigo@workgas.com.br</t>
  </si>
  <si>
    <t>v1.0.1_20220801</t>
  </si>
  <si>
    <t>Contrato</t>
  </si>
  <si>
    <t>SERVICO DE TESTE DE ESTANQUEIDADE BAIXA (REDE EXISTENTE EXECUTADO JUNTO COM A MONTAGEM)</t>
  </si>
  <si>
    <t>Data de Expiração</t>
  </si>
  <si>
    <t>Preço</t>
  </si>
  <si>
    <t>Base Instalada:</t>
  </si>
  <si>
    <t>TURNKEY</t>
  </si>
  <si>
    <t>SERVICO TURNKEY MONTAGEM - CENTRAL DE 1 B190</t>
  </si>
  <si>
    <t>Observações:</t>
  </si>
  <si>
    <t>Assistente</t>
  </si>
  <si>
    <t>SERVICO DE MONTAGEM DE B190/B125 - 4 VASILHAMES</t>
  </si>
  <si>
    <t>SERVICO DE MONTAGEM DE B190/B125 - 5 VASILHAMES</t>
  </si>
  <si>
    <t>SERVICO DE MONTAGEM DE B190/B125 - 6 VASILHAMES</t>
  </si>
  <si>
    <t>SERVICO TURNKEY MONTAGEM - TESTE DE ESTANQUEIDADE BAIXA</t>
  </si>
  <si>
    <t>GRA INSTALACOES E TRANSPORTES DE GAS LTDA</t>
  </si>
  <si>
    <t>miggas@migsolucoes.com.br</t>
  </si>
  <si>
    <t>12507499000107</t>
  </si>
  <si>
    <t>COOPERATIVA LANGUIRU LTDA</t>
  </si>
  <si>
    <t>TEUTONIA</t>
  </si>
  <si>
    <t>Realiza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</si>
</sst>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R$&quot;\ * #,##0.00_-;\-&quot;R$&quot;\ * #,##0.00_-;_-&quot;R$&quot;\ * &quot;-&quot;??_-;_-@_-"/>
    <numFmt numFmtId="164" formatCode="_(&quot;R$ &quot;* #,##0.00_);_(&quot;R$ &quot;* \(#,##0.00\);_(&quot;R$ &quot;* &quot;-&quot;??_);_(@_)"/>
    <numFmt numFmtId="165" formatCode="dd/mm/yy;@"/>
    <numFmt numFmtId="166" formatCode="&quot;R$&quot;\ #,##0.00"/>
  </numFmts>
  <fonts count="2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rgb="FFFF0000"/>
      <name val="Calibri"/>
      <family val="2"/>
      <scheme val="minor"/>
    </font>
    <font>
      <sz val="8"/>
      <name val="Calibri"/>
      <family val="2"/>
      <scheme val="minor"/>
    </font>
    <font>
      <sz val="10"/>
      <color rgb="FF0000FF"/>
      <name val="Calibri"/>
      <family val="2"/>
      <scheme val="minor"/>
    </font>
    <font>
      <sz val="10"/>
      <color theme="2" tint="-0.499984740745262"/>
      <name val="Arial"/>
      <family val="2"/>
    </font>
    <font>
      <b/>
      <sz val="10"/>
      <color theme="0" tint="-4.9989318521683403E-2"/>
      <name val="Calibri"/>
      <family val="2"/>
      <scheme val="minor"/>
    </font>
    <font>
      <b/>
      <sz val="10"/>
      <color theme="2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0"/>
      <name val="Calibri Light"/>
      <family val="2"/>
      <scheme val="major"/>
    </font>
    <font>
      <sz val="11"/>
      <color theme="1"/>
      <name val="Calibri Light"/>
      <family val="2"/>
      <scheme val="major"/>
    </font>
    <font>
      <sz val="10"/>
      <color theme="2" tint="-0.749992370372631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</font>
    <font>
      <b/>
      <sz val="10"/>
      <color rgb="FF0000FF"/>
      <name val="Calibri"/>
      <family val="2"/>
      <scheme val="minor"/>
    </font>
    <font>
      <b/>
      <sz val="12"/>
      <color rgb="FF0000FF"/>
      <name val="Calibri"/>
      <family val="2"/>
      <scheme val="minor"/>
    </font>
    <font>
      <b/>
      <sz val="10"/>
      <color theme="0"/>
      <name val="Arial"/>
      <family val="2"/>
    </font>
    <font>
      <b/>
      <sz val="11"/>
      <color rgb="FF000000"/>
      <name val="Calibri"/>
      <family val="2"/>
    </font>
    <font>
      <b/>
      <sz val="11"/>
      <color rgb="FFF8F8F8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09FF1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CBB9B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00CC"/>
        <bgColor indexed="64"/>
      </patternFill>
    </fill>
  </fills>
  <borders count="19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indexed="64"/>
      </top>
      <bottom style="hair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hair">
        <color theme="2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hair">
        <color theme="2"/>
      </right>
      <top style="thin">
        <color theme="0"/>
      </top>
      <bottom style="thin">
        <color theme="0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auto="1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indexed="64"/>
      </top>
      <bottom/>
      <diagonal/>
    </border>
    <border>
      <left style="thin">
        <color theme="0"/>
      </left>
      <right style="hair">
        <color indexed="64"/>
      </right>
      <top style="hair">
        <color indexed="64"/>
      </top>
      <bottom style="thin">
        <color theme="0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hair">
        <color indexed="64"/>
      </right>
      <top style="thin">
        <color theme="0"/>
      </top>
      <bottom style="thin">
        <color theme="0"/>
      </bottom>
      <diagonal/>
    </border>
  </borders>
  <cellStyleXfs count="10">
    <xf numFmtId="0" fontId="0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9" fillId="0" borderId="0" applyNumberForma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107">
    <xf numFmtId="0" fontId="0" fillId="0" borderId="0" xfId="0"/>
    <xf numFmtId="44" fontId="1" fillId="0" borderId="0" xfId="1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Protection="1">
      <protection locked="0"/>
    </xf>
    <xf numFmtId="44" fontId="1" fillId="0" borderId="0" xfId="1" applyFont="1" applyProtection="1">
      <protection locked="0"/>
    </xf>
    <xf numFmtId="0" fontId="7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6" fillId="3" borderId="0" xfId="0" applyFont="1" applyFill="1" applyProtection="1">
      <protection locked="0"/>
    </xf>
    <xf numFmtId="0" fontId="0" fillId="3" borderId="0" xfId="0" applyFill="1"/>
    <xf numFmtId="0" fontId="2" fillId="6" borderId="2" xfId="0" applyFont="1" applyFill="1" applyBorder="1" applyAlignment="1" applyProtection="1">
      <alignment horizontal="center" vertical="center"/>
      <protection locked="0"/>
    </xf>
    <xf numFmtId="44" fontId="2" fillId="6" borderId="2" xfId="0" applyNumberFormat="1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44" fontId="2" fillId="4" borderId="0" xfId="1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left" vertical="top"/>
    </xf>
    <xf numFmtId="0" fontId="20" fillId="0" borderId="0" xfId="0" applyFont="1" applyAlignment="1">
      <alignment horizontal="left" vertical="top"/>
    </xf>
    <xf numFmtId="0" fontId="2" fillId="4" borderId="0" xfId="0" applyFont="1" applyFill="1" applyAlignment="1" applyProtection="1">
      <alignment horizontal="center" vertical="center"/>
      <protection locked="0"/>
    </xf>
    <xf numFmtId="44" fontId="5" fillId="3" borderId="2" xfId="1" applyFont="1" applyFill="1" applyBorder="1" applyAlignment="1" applyProtection="1">
      <alignment horizontal="center"/>
      <protection locked="0"/>
    </xf>
    <xf numFmtId="0" fontId="14" fillId="3" borderId="0" xfId="0" applyFont="1" applyFill="1" applyAlignment="1">
      <alignment horizontal="center" vertical="center"/>
    </xf>
    <xf numFmtId="0" fontId="14" fillId="3" borderId="0" xfId="0" applyFont="1" applyFill="1" applyAlignment="1">
      <alignment vertical="center"/>
    </xf>
    <xf numFmtId="0" fontId="2" fillId="3" borderId="0" xfId="0" applyFont="1" applyFill="1" applyAlignment="1" applyProtection="1">
      <alignment horizontal="center"/>
      <protection locked="0"/>
    </xf>
    <xf numFmtId="0" fontId="2" fillId="4" borderId="4" xfId="0" applyFont="1" applyFill="1" applyBorder="1" applyAlignment="1" applyProtection="1">
      <alignment horizontal="center"/>
      <protection locked="0"/>
    </xf>
    <xf numFmtId="164" fontId="15" fillId="7" borderId="6" xfId="0" applyNumberFormat="1" applyFont="1" applyFill="1" applyBorder="1" applyAlignment="1" applyProtection="1">
      <alignment vertical="center"/>
      <protection locked="0"/>
    </xf>
    <xf numFmtId="164" fontId="15" fillId="3" borderId="5" xfId="0" applyNumberFormat="1" applyFont="1" applyFill="1" applyBorder="1" applyAlignment="1" applyProtection="1">
      <alignment vertical="center"/>
      <protection locked="0"/>
    </xf>
    <xf numFmtId="164" fontId="15" fillId="3" borderId="6" xfId="0" applyNumberFormat="1" applyFont="1" applyFill="1" applyBorder="1" applyAlignment="1" applyProtection="1">
      <alignment vertical="center"/>
      <protection locked="0"/>
    </xf>
    <xf numFmtId="0" fontId="6" fillId="4" borderId="5" xfId="0" applyFont="1" applyFill="1" applyBorder="1" applyAlignment="1" applyProtection="1">
      <alignment horizontal="center"/>
      <protection locked="0"/>
    </xf>
    <xf numFmtId="165" fontId="6" fillId="4" borderId="5" xfId="1" applyNumberFormat="1" applyFont="1" applyFill="1" applyBorder="1" applyAlignment="1" applyProtection="1">
      <alignment horizontal="center"/>
      <protection locked="0"/>
    </xf>
    <xf numFmtId="44" fontId="2" fillId="4" borderId="5" xfId="1" applyFont="1" applyFill="1" applyBorder="1" applyAlignment="1" applyProtection="1">
      <alignment horizontal="center"/>
      <protection locked="0"/>
    </xf>
    <xf numFmtId="0" fontId="6" fillId="4" borderId="5" xfId="1" applyNumberFormat="1" applyFont="1" applyFill="1" applyBorder="1" applyAlignment="1" applyProtection="1">
      <alignment horizontal="center"/>
      <protection locked="0"/>
    </xf>
    <xf numFmtId="0" fontId="6" fillId="4" borderId="6" xfId="1" applyNumberFormat="1" applyFont="1" applyFill="1" applyBorder="1" applyAlignment="1" applyProtection="1">
      <alignment horizontal="center"/>
      <protection locked="0"/>
    </xf>
    <xf numFmtId="0" fontId="5" fillId="3" borderId="2" xfId="0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1" fillId="4" borderId="2" xfId="0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horizontal="center" vertical="center"/>
    </xf>
    <xf numFmtId="0" fontId="1" fillId="8" borderId="2" xfId="0" applyFont="1" applyFill="1" applyBorder="1" applyAlignment="1" applyProtection="1">
      <alignment horizontal="center"/>
      <protection locked="0"/>
    </xf>
    <xf numFmtId="0" fontId="1" fillId="8" borderId="2" xfId="0" applyFont="1" applyFill="1" applyBorder="1" applyAlignment="1">
      <alignment horizontal="center" vertical="center"/>
    </xf>
    <xf numFmtId="0" fontId="2" fillId="6" borderId="11" xfId="0" applyFont="1" applyFill="1" applyBorder="1" applyAlignment="1" applyProtection="1">
      <alignment horizontal="center" vertical="center"/>
      <protection locked="0"/>
    </xf>
    <xf numFmtId="0" fontId="10" fillId="3" borderId="9" xfId="0" applyFont="1" applyFill="1" applyBorder="1" applyAlignment="1">
      <alignment horizontal="center" vertical="center"/>
    </xf>
    <xf numFmtId="0" fontId="1" fillId="8" borderId="2" xfId="1" applyNumberFormat="1" applyFont="1" applyFill="1" applyBorder="1" applyAlignment="1" applyProtection="1">
      <alignment horizontal="center" vertical="center"/>
      <protection locked="0"/>
    </xf>
    <xf numFmtId="0" fontId="5" fillId="8" borderId="2" xfId="0" applyFont="1" applyFill="1" applyBorder="1" applyAlignment="1" applyProtection="1">
      <alignment horizontal="center"/>
      <protection locked="0"/>
    </xf>
    <xf numFmtId="0" fontId="5" fillId="8" borderId="2" xfId="1" applyNumberFormat="1" applyFont="1" applyFill="1" applyBorder="1" applyAlignment="1" applyProtection="1">
      <alignment horizontal="center"/>
      <protection locked="0"/>
    </xf>
    <xf numFmtId="0" fontId="4" fillId="8" borderId="2" xfId="0" applyFont="1" applyFill="1" applyBorder="1" applyAlignment="1" applyProtection="1">
      <alignment horizontal="center"/>
      <protection locked="0"/>
    </xf>
    <xf numFmtId="0" fontId="11" fillId="4" borderId="9" xfId="0" applyFont="1" applyFill="1" applyBorder="1" applyAlignment="1">
      <alignment horizontal="center" vertical="center"/>
    </xf>
    <xf numFmtId="0" fontId="12" fillId="4" borderId="9" xfId="0" applyFont="1" applyFill="1" applyBorder="1" applyAlignment="1">
      <alignment horizontal="center" vertical="center"/>
    </xf>
    <xf numFmtId="0" fontId="9" fillId="3" borderId="7" xfId="0" applyFont="1" applyFill="1" applyBorder="1" applyAlignment="1" applyProtection="1">
      <alignment horizontal="center"/>
      <protection locked="0"/>
    </xf>
    <xf numFmtId="0" fontId="22" fillId="3" borderId="7" xfId="0" applyFont="1" applyFill="1" applyBorder="1" applyAlignment="1">
      <alignment horizontal="center" vertical="center"/>
    </xf>
    <xf numFmtId="44" fontId="9" fillId="3" borderId="7" xfId="1" applyFont="1" applyFill="1" applyBorder="1" applyAlignment="1" applyProtection="1">
      <alignment horizontal="center"/>
      <protection locked="0"/>
    </xf>
    <xf numFmtId="0" fontId="0" fillId="9" borderId="4" xfId="0" applyFill="1" applyBorder="1" applyAlignment="1">
      <alignment horizontal="center"/>
    </xf>
    <xf numFmtId="0" fontId="0" fillId="9" borderId="5" xfId="0" applyFill="1" applyBorder="1" applyAlignment="1">
      <alignment horizontal="center"/>
    </xf>
    <xf numFmtId="44" fontId="0" fillId="9" borderId="5" xfId="1" applyFont="1" applyFill="1" applyBorder="1" applyAlignment="1" applyProtection="1">
      <alignment horizontal="center"/>
    </xf>
    <xf numFmtId="0" fontId="0" fillId="9" borderId="10" xfId="0" applyFill="1" applyBorder="1" applyAlignment="1">
      <alignment horizontal="center"/>
    </xf>
    <xf numFmtId="166" fontId="5" fillId="8" borderId="2" xfId="0" applyNumberFormat="1" applyFont="1" applyFill="1" applyBorder="1" applyAlignment="1" applyProtection="1">
      <alignment horizontal="center"/>
      <protection locked="0"/>
    </xf>
    <xf numFmtId="0" fontId="17" fillId="0" borderId="12" xfId="0" applyFont="1" applyBorder="1" applyAlignment="1">
      <alignment horizontal="left"/>
    </xf>
    <xf numFmtId="0" fontId="17" fillId="0" borderId="14" xfId="0" applyFont="1" applyBorder="1" applyAlignment="1">
      <alignment horizontal="left"/>
    </xf>
    <xf numFmtId="0" fontId="2" fillId="4" borderId="2" xfId="0" applyFont="1" applyFill="1" applyBorder="1" applyAlignment="1" applyProtection="1">
      <alignment horizontal="center" vertical="center"/>
      <protection locked="0"/>
    </xf>
    <xf numFmtId="166" fontId="9" fillId="3" borderId="4" xfId="1" applyNumberFormat="1" applyFont="1" applyFill="1" applyBorder="1" applyAlignment="1" applyProtection="1">
      <alignment horizontal="center" vertical="center"/>
      <protection locked="0"/>
    </xf>
    <xf numFmtId="166" fontId="9" fillId="3" borderId="6" xfId="1" applyNumberFormat="1" applyFont="1" applyFill="1" applyBorder="1" applyAlignment="1" applyProtection="1">
      <alignment horizontal="center" vertical="center"/>
      <protection locked="0"/>
    </xf>
    <xf numFmtId="0" fontId="7" fillId="8" borderId="11" xfId="0" applyFont="1" applyFill="1" applyBorder="1" applyAlignment="1" applyProtection="1">
      <alignment horizontal="center"/>
      <protection locked="0"/>
    </xf>
    <xf numFmtId="49" fontId="1" fillId="8" borderId="9" xfId="0" quotePrefix="1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16" fillId="6" borderId="1" xfId="0" applyFont="1" applyFill="1" applyBorder="1" applyAlignment="1">
      <alignment horizontal="left"/>
    </xf>
    <xf numFmtId="0" fontId="1" fillId="4" borderId="0" xfId="0" applyFont="1" applyFill="1" applyAlignment="1" applyProtection="1">
      <alignment horizontal="center"/>
      <protection locked="0"/>
    </xf>
    <xf numFmtId="44" fontId="1" fillId="4" borderId="0" xfId="1" applyFont="1" applyFill="1" applyAlignment="1" applyProtection="1">
      <alignment horizontal="center"/>
      <protection locked="0"/>
    </xf>
    <xf numFmtId="0" fontId="17" fillId="0" borderId="1" xfId="0" applyFont="1" applyBorder="1" applyAlignment="1">
      <alignment horizontal="left"/>
    </xf>
    <xf numFmtId="0" fontId="17" fillId="0" borderId="13" xfId="0" applyFont="1" applyBorder="1" applyAlignment="1">
      <alignment horizontal="left"/>
    </xf>
    <xf numFmtId="0" fontId="2" fillId="6" borderId="15" xfId="0" applyFont="1" applyFill="1" applyBorder="1" applyAlignment="1">
      <alignment horizontal="center" vertical="center"/>
    </xf>
    <xf numFmtId="0" fontId="1" fillId="8" borderId="9" xfId="0" applyFont="1" applyFill="1" applyBorder="1" applyAlignment="1">
      <alignment horizontal="center" vertical="center"/>
    </xf>
    <xf numFmtId="44" fontId="1" fillId="0" borderId="0" xfId="1" applyFont="1" applyAlignment="1" applyProtection="1">
      <alignment horizontal="center" vertical="center"/>
      <protection locked="0"/>
    </xf>
    <xf numFmtId="44" fontId="9" fillId="3" borderId="4" xfId="1" applyFont="1" applyFill="1" applyBorder="1" applyAlignment="1" applyProtection="1">
      <alignment horizontal="center" vertical="center"/>
      <protection locked="0"/>
    </xf>
    <xf numFmtId="0" fontId="20" fillId="3" borderId="0" xfId="0" applyFont="1" applyFill="1" applyAlignment="1">
      <alignment horizontal="left" vertical="top"/>
    </xf>
    <xf numFmtId="0" fontId="19" fillId="8" borderId="9" xfId="3" applyFill="1" applyBorder="1" applyAlignment="1" applyProtection="1">
      <alignment horizontal="center" vertical="center"/>
    </xf>
    <xf numFmtId="44" fontId="17" fillId="0" borderId="1" xfId="1" applyFont="1" applyBorder="1" applyAlignment="1">
      <alignment horizontal="left"/>
    </xf>
    <xf numFmtId="44" fontId="17" fillId="0" borderId="14" xfId="1" applyFont="1" applyBorder="1" applyAlignment="1">
      <alignment horizontal="left"/>
    </xf>
    <xf numFmtId="44" fontId="0" fillId="0" borderId="0" xfId="1" applyFont="1"/>
    <xf numFmtId="0" fontId="20" fillId="10" borderId="17" xfId="0" applyFont="1" applyFill="1" applyBorder="1" applyAlignment="1">
      <alignment horizontal="center" vertical="center"/>
    </xf>
    <xf numFmtId="0" fontId="24" fillId="0" borderId="17" xfId="0" applyFont="1" applyBorder="1" applyAlignment="1">
      <alignment horizontal="center" vertical="center" wrapText="1"/>
    </xf>
    <xf numFmtId="0" fontId="19" fillId="10" borderId="17" xfId="3" applyFill="1" applyBorder="1" applyAlignment="1">
      <alignment horizontal="center" vertical="center"/>
    </xf>
    <xf numFmtId="0" fontId="24" fillId="0" borderId="17" xfId="0" applyFont="1" applyBorder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0" fontId="19" fillId="0" borderId="17" xfId="3" applyBorder="1" applyAlignment="1">
      <alignment horizontal="center" vertical="center"/>
    </xf>
    <xf numFmtId="44" fontId="2" fillId="4" borderId="0" xfId="0" applyNumberFormat="1" applyFont="1" applyFill="1" applyAlignment="1" applyProtection="1">
      <alignment horizontal="center" vertical="center"/>
      <protection locked="0"/>
    </xf>
    <xf numFmtId="44" fontId="16" fillId="6" borderId="0" xfId="1" applyFont="1" applyFill="1" applyBorder="1" applyAlignment="1">
      <alignment horizontal="left"/>
    </xf>
    <xf numFmtId="44" fontId="17" fillId="0" borderId="0" xfId="1" applyFont="1" applyBorder="1" applyAlignment="1">
      <alignment horizontal="left"/>
    </xf>
    <xf numFmtId="0" fontId="23" fillId="7" borderId="5" xfId="0" applyFont="1" applyFill="1" applyBorder="1" applyAlignment="1">
      <alignment vertical="center"/>
    </xf>
    <xf numFmtId="0" fontId="7" fillId="8" borderId="18" xfId="0" applyFont="1" applyFill="1" applyBorder="1" applyAlignment="1">
      <alignment horizontal="center"/>
    </xf>
    <xf numFmtId="0" fontId="1" fillId="8" borderId="2" xfId="0" applyFont="1" applyFill="1" applyBorder="1" applyAlignment="1" applyProtection="1">
      <alignment horizontal="left"/>
      <protection locked="0"/>
    </xf>
    <xf numFmtId="14" fontId="0" fillId="0" borderId="0" xfId="0" applyNumberFormat="1"/>
    <xf numFmtId="0" fontId="25" fillId="11" borderId="17" xfId="0" applyFont="1" applyFill="1" applyBorder="1" applyAlignment="1">
      <alignment horizontal="center"/>
    </xf>
    <xf numFmtId="0" fontId="21" fillId="7" borderId="4" xfId="0" applyFont="1" applyFill="1" applyBorder="1" applyAlignment="1">
      <alignment horizontal="center" vertical="center"/>
    </xf>
    <xf numFmtId="0" fontId="25" fillId="11" borderId="0" xfId="0" applyFont="1" applyFill="1" applyAlignment="1">
      <alignment horizontal="center"/>
    </xf>
    <xf numFmtId="0" fontId="0" fillId="0" borderId="17" xfId="0" applyBorder="1" applyAlignment="1">
      <alignment horizontal="center"/>
    </xf>
    <xf numFmtId="44" fontId="0" fillId="0" borderId="17" xfId="1" applyFont="1" applyBorder="1" applyAlignment="1">
      <alignment horizontal="center"/>
    </xf>
    <xf numFmtId="0" fontId="13" fillId="4" borderId="2" xfId="0" applyFont="1" applyFill="1" applyBorder="1" applyAlignment="1" applyProtection="1">
      <alignment horizontal="center" vertical="center"/>
      <protection locked="0"/>
    </xf>
    <xf numFmtId="0" fontId="13" fillId="4" borderId="11" xfId="0" applyFont="1" applyFill="1" applyBorder="1" applyAlignment="1" applyProtection="1">
      <alignment horizontal="center" vertical="center"/>
      <protection locked="0"/>
    </xf>
    <xf numFmtId="0" fontId="1" fillId="4" borderId="16" xfId="0" applyFont="1" applyFill="1" applyBorder="1" applyAlignment="1" applyProtection="1">
      <alignment horizontal="center"/>
      <protection locked="0"/>
    </xf>
    <xf numFmtId="0" fontId="21" fillId="8" borderId="4" xfId="0" applyFont="1" applyFill="1" applyBorder="1" applyAlignment="1" applyProtection="1">
      <alignment horizontal="center" vertical="center"/>
      <protection locked="0"/>
    </xf>
    <xf numFmtId="0" fontId="21" fillId="8" borderId="5" xfId="0" applyFont="1" applyFill="1" applyBorder="1" applyAlignment="1" applyProtection="1">
      <alignment horizontal="center" vertical="center"/>
      <protection locked="0"/>
    </xf>
    <xf numFmtId="0" fontId="21" fillId="8" borderId="6" xfId="0" applyFont="1" applyFill="1" applyBorder="1" applyAlignment="1" applyProtection="1">
      <alignment horizontal="center" vertical="center"/>
      <protection locked="0"/>
    </xf>
    <xf numFmtId="0" fontId="18" fillId="5" borderId="4" xfId="0" applyFont="1" applyFill="1" applyBorder="1" applyAlignment="1">
      <alignment horizontal="center" vertical="center"/>
    </xf>
    <xf numFmtId="0" fontId="18" fillId="5" borderId="5" xfId="0" applyFont="1" applyFill="1" applyBorder="1" applyAlignment="1">
      <alignment horizontal="center" vertical="center"/>
    </xf>
    <xf numFmtId="164" fontId="15" fillId="7" borderId="4" xfId="0" applyNumberFormat="1" applyFont="1" applyFill="1" applyBorder="1" applyAlignment="1" applyProtection="1">
      <alignment horizontal="center" vertical="center"/>
      <protection locked="0"/>
    </xf>
    <xf numFmtId="164" fontId="15" fillId="7" borderId="5" xfId="0" applyNumberFormat="1" applyFont="1" applyFill="1" applyBorder="1" applyAlignment="1" applyProtection="1">
      <alignment horizontal="center" vertical="center"/>
      <protection locked="0"/>
    </xf>
    <xf numFmtId="164" fontId="15" fillId="3" borderId="8" xfId="0" applyNumberFormat="1" applyFont="1" applyFill="1" applyBorder="1" applyAlignment="1" applyProtection="1">
      <alignment horizontal="center"/>
      <protection locked="0"/>
    </xf>
    <xf numFmtId="164" fontId="15" fillId="3" borderId="7" xfId="0" applyNumberFormat="1" applyFont="1" applyFill="1" applyBorder="1" applyAlignment="1" applyProtection="1">
      <alignment horizontal="center"/>
      <protection locked="0"/>
    </xf>
    <xf numFmtId="164" fontId="15" fillId="3" borderId="3" xfId="0" applyNumberFormat="1" applyFont="1" applyFill="1" applyBorder="1" applyAlignment="1" applyProtection="1">
      <alignment horizontal="center"/>
      <protection locked="0"/>
    </xf>
    <xf numFmtId="0" fontId="2" fillId="4" borderId="9" xfId="0" applyFont="1" applyFill="1" applyBorder="1" applyAlignment="1" applyProtection="1">
      <alignment horizontal="center" vertical="center"/>
      <protection locked="0"/>
    </xf>
    <xf numFmtId="0" fontId="2" fillId="4" borderId="2" xfId="0" applyFont="1" applyFill="1" applyBorder="1" applyAlignment="1" applyProtection="1">
      <alignment horizontal="center" vertical="center"/>
      <protection locked="0"/>
    </xf>
  </cellXfs>
  <cellStyles count="10">
    <cellStyle name="Currency 2" xfId="4" xr:uid="{00000000-0005-0000-0000-000000000000}"/>
    <cellStyle name="Currency 2 2" xfId="8" xr:uid="{00000000-0005-0000-0000-000001000000}"/>
    <cellStyle name="Hiperlink" xfId="3" builtinId="8"/>
    <cellStyle name="Moeda" xfId="1" builtinId="4"/>
    <cellStyle name="Moeda 2" xfId="2" xr:uid="{00000000-0005-0000-0000-000004000000}"/>
    <cellStyle name="Moeda 2 2" xfId="5" xr:uid="{00000000-0005-0000-0000-000005000000}"/>
    <cellStyle name="Moeda 2 2 2" xfId="9" xr:uid="{00000000-0005-0000-0000-000006000000}"/>
    <cellStyle name="Moeda 2 3" xfId="7" xr:uid="{00000000-0005-0000-0000-000007000000}"/>
    <cellStyle name="Moeda 3" xfId="6" xr:uid="{00000000-0005-0000-0000-000008000000}"/>
    <cellStyle name="Normal" xfId="0" builtinId="0"/>
  </cellStyles>
  <dxfs count="2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FF00"/>
        </patternFill>
      </fill>
    </dxf>
    <dxf>
      <fill>
        <patternFill>
          <bgColor rgb="FFFF5050"/>
        </patternFill>
      </fill>
    </dxf>
    <dxf>
      <fill>
        <patternFill>
          <bgColor rgb="FF00FF00"/>
        </patternFill>
      </fill>
    </dxf>
    <dxf>
      <fill>
        <patternFill>
          <bgColor rgb="FFFF5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FF00"/>
        </patternFill>
      </fill>
    </dxf>
    <dxf>
      <fill>
        <patternFill>
          <bgColor rgb="FFFF5050"/>
        </patternFill>
      </fill>
    </dxf>
    <dxf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rgb="FF0000FF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hair">
          <color theme="2"/>
        </right>
        <top/>
        <bottom style="thin">
          <color theme="0"/>
        </bottom>
      </border>
      <protection locked="0" hidden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center" textRotation="0" wrapText="0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4" formatCode="_-&quot;R$&quot;\ * #,##0.00_-;\-&quot;R$&quot;\ * #,##0.00_-;_-&quot;R$&quot;\ * &quot;-&quot;??_-;_-@_-"/>
      <fill>
        <patternFill patternType="solid">
          <fgColor indexed="64"/>
          <bgColor rgb="FF0000FF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theme="0"/>
        </bottom>
      </border>
      <protection locked="0" hidden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166" formatCode="&quot;R$&quot;\ #,##0.00"/>
      <fill>
        <patternFill patternType="solid">
          <fgColor theme="4" tint="0.79998168889431442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rgb="FF0000FF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theme="0"/>
        </bottom>
      </border>
      <protection locked="0" hidden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0" formatCode="General"/>
      <fill>
        <patternFill patternType="solid">
          <fgColor indexed="64"/>
          <bgColor theme="0" tint="-4.9989318521683403E-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  <protection locked="0" hidden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0" formatCode="General"/>
      <fill>
        <patternFill patternType="solid">
          <fgColor theme="4" tint="0.79998168889431442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  <protection locked="0" hidden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solid">
          <fgColor indexed="64"/>
          <bgColor rgb="FF0000FF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  <protection locked="0" hidden="0"/>
    </dxf>
    <dxf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>
          <bgColor theme="0"/>
        </patternFill>
      </fill>
      <alignment horizontal="center" textRotation="0" wrapText="0" indent="0" justifyLastLine="0" shrinkToFit="0" readingOrder="0"/>
      <protection locked="0" hidden="0"/>
    </dxf>
    <dxf>
      <border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fill>
        <patternFill patternType="solid">
          <fgColor indexed="64"/>
          <bgColor theme="2" tint="-0.49998474074526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  <protection locked="0" hidden="0"/>
    </dxf>
  </dxfs>
  <tableStyles count="0" defaultTableStyle="TableStyleMedium2" defaultPivotStyle="PivotStyleLight16"/>
  <colors>
    <mruColors>
      <color rgb="FF0000FF"/>
      <color rgb="FFCBB9B2"/>
      <color rgb="FF00FF00"/>
      <color rgb="FF09FF11"/>
      <color rgb="FF203764"/>
      <color rgb="FFF2BBAA"/>
      <color rgb="FFFF5757"/>
      <color rgb="FFFF5050"/>
      <color rgb="FF00CC99"/>
      <color rgb="FFFF3B3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152483</xdr:colOff>
      <xdr:row>0</xdr:row>
      <xdr:rowOff>189916</xdr:rowOff>
    </xdr:from>
    <xdr:to>
      <xdr:col>6</xdr:col>
      <xdr:colOff>1558</xdr:colOff>
      <xdr:row>5</xdr:row>
      <xdr:rowOff>37516</xdr:rowOff>
    </xdr:to>
    <xdr:pic>
      <xdr:nvPicPr>
        <xdr:cNvPr id="96" name="Picture 7" descr="Logo&#10;&#10;Description automatically generated">
          <a:extLst>
            <a:ext uri="{FF2B5EF4-FFF2-40B4-BE49-F238E27FC236}">
              <a16:creationId xmlns:a16="http://schemas.microsoft.com/office/drawing/2014/main" id="{B110B9A2-C313-4AE5-B9CE-0BD8D144F3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49961" y="189916"/>
          <a:ext cx="2110227" cy="77574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55245</xdr:colOff>
      <xdr:row>1</xdr:row>
      <xdr:rowOff>26672</xdr:rowOff>
    </xdr:from>
    <xdr:to>
      <xdr:col>6</xdr:col>
      <xdr:colOff>1733844</xdr:colOff>
      <xdr:row>4</xdr:row>
      <xdr:rowOff>5716</xdr:rowOff>
    </xdr:to>
    <xdr:pic>
      <xdr:nvPicPr>
        <xdr:cNvPr id="2" name="Picture 7" descr="Logo&#10;&#10;Description automatically generated">
          <a:extLst>
            <a:ext uri="{FF2B5EF4-FFF2-40B4-BE49-F238E27FC236}">
              <a16:creationId xmlns:a16="http://schemas.microsoft.com/office/drawing/2014/main" id="{42C10236-7EA8-4557-91D9-80D778E9A1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37220" y="188597"/>
          <a:ext cx="1678599" cy="521969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a1" displayName="Tabela1" ref="A11:D20" totalsRowShown="0" headerRowDxfId="27" dataDxfId="25" totalsRowDxfId="23" headerRowBorderDxfId="26" tableBorderDxfId="24">
  <autoFilter ref="A11:D20" xr:uid="{00000000-0009-0000-0100-000001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000-000001000000}" name="Código item" dataDxfId="22"/>
    <tableColumn id="2" xr3:uid="{00000000-0010-0000-0000-000002000000}" name="Item" dataDxfId="21" totalsRowDxfId="20">
      <calculatedColumnFormula>IFERROR(VLOOKUP(Tabela1[[#This Row],[Código item]],'CONSULTA DE CÓDIGOS'!A:B,2,0),"-")</calculatedColumnFormula>
    </tableColumn>
    <tableColumn id="3" xr3:uid="{00000000-0010-0000-0000-000003000000}" name="Quantidade" dataDxfId="19" totalsRowDxfId="18"/>
    <tableColumn id="7" xr3:uid="{00000000-0010-0000-0000-000007000000}" name="OBS" dataDxfId="17" totalsRowDxfId="16"/>
  </tableColumns>
  <tableStyleInfo name="TableStyleLight8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1000000}" name="Tabela3" displayName="Tabela3" ref="A1:B56" totalsRowShown="0" headerRowDxfId="15">
  <autoFilter ref="A1:B56" xr:uid="{00000000-0009-0000-0100-000003000000}"/>
  <tableColumns count="2">
    <tableColumn id="1" xr3:uid="{00000000-0010-0000-0100-000001000000}" name="PREENCHIMENTO OBRIGATORIO" dataDxfId="14"/>
    <tableColumn id="2" xr3:uid="{00000000-0010-0000-0100-000002000000}" name="PREENCHIMENTO OBRIGATORIO (interno)" dataDxfId="13"/>
  </tableColumns>
  <tableStyleInfo name="TableStyleLight1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2000000}" name="Tabela2" displayName="Tabela2" ref="D1:D6" totalsRowShown="0">
  <autoFilter ref="D1:D6" xr:uid="{00000000-0009-0000-0100-000002000000}"/>
  <tableColumns count="1">
    <tableColumn id="1" xr3:uid="{00000000-0010-0000-0200-000001000000}" name="Tipo de Requisição"/>
  </tableColumns>
  <tableStyleInfo name="TableStyleLight1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Tabela2378" displayName="Tabela2378" ref="F1:F10" totalsRowShown="0">
  <autoFilter ref="F1:F10" xr:uid="{00000000-0009-0000-0100-000004000000}"/>
  <sortState xmlns:xlrd2="http://schemas.microsoft.com/office/spreadsheetml/2017/richdata2" ref="F2:F10">
    <sortCondition ref="F1:F10"/>
  </sortState>
  <tableColumns count="1">
    <tableColumn id="1" xr3:uid="{00000000-0010-0000-0300-000001000000}" name="Analista"/>
  </tableColumns>
  <tableStyleInfo name="TableStyleLight11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4.bin"/><Relationship Id="rId4" Type="http://schemas.openxmlformats.org/officeDocument/2006/relationships/table" Target="../tables/table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mailto:bbclimax@bombasclimax.com.br" TargetMode="External"/><Relationship Id="rId13" Type="http://schemas.openxmlformats.org/officeDocument/2006/relationships/hyperlink" Target="mailto:hvm@hvmprojetos.com.br" TargetMode="External"/><Relationship Id="rId18" Type="http://schemas.openxmlformats.org/officeDocument/2006/relationships/hyperlink" Target="mailto:mlbengenharia@terra.com.br" TargetMode="External"/><Relationship Id="rId3" Type="http://schemas.openxmlformats.org/officeDocument/2006/relationships/hyperlink" Target="mailto:cruzmoura.instal@gmail.com" TargetMode="External"/><Relationship Id="rId21" Type="http://schemas.openxmlformats.org/officeDocument/2006/relationships/hyperlink" Target="mailto:elber@as2group.com.br" TargetMode="External"/><Relationship Id="rId7" Type="http://schemas.openxmlformats.org/officeDocument/2006/relationships/hyperlink" Target="mailto:artecqueimadores@artecqueimadores.com.br" TargetMode="External"/><Relationship Id="rId12" Type="http://schemas.openxmlformats.org/officeDocument/2006/relationships/hyperlink" Target="mailto:hsm.namikawa2020@outlook.com" TargetMode="External"/><Relationship Id="rId17" Type="http://schemas.openxmlformats.org/officeDocument/2006/relationships/hyperlink" Target="mailto:comercial2@magnotec.net" TargetMode="External"/><Relationship Id="rId2" Type="http://schemas.openxmlformats.org/officeDocument/2006/relationships/hyperlink" Target="mailto:saulo@gtltransporteelogistica.com.br" TargetMode="External"/><Relationship Id="rId16" Type="http://schemas.openxmlformats.org/officeDocument/2006/relationships/hyperlink" Target="mailto:kraft-engenharia@uol.com.br" TargetMode="External"/><Relationship Id="rId20" Type="http://schemas.openxmlformats.org/officeDocument/2006/relationships/hyperlink" Target="mailto:j.bernardelli@uol.com.br" TargetMode="External"/><Relationship Id="rId1" Type="http://schemas.openxmlformats.org/officeDocument/2006/relationships/hyperlink" Target="mailto:valdair.jr@trucofer.com.br" TargetMode="External"/><Relationship Id="rId6" Type="http://schemas.openxmlformats.org/officeDocument/2006/relationships/hyperlink" Target="mailto:anrainstrumentacao@terra.com.br" TargetMode="External"/><Relationship Id="rId11" Type="http://schemas.openxmlformats.org/officeDocument/2006/relationships/hyperlink" Target="mailto:hg.hyppergas@gmail.com" TargetMode="External"/><Relationship Id="rId24" Type="http://schemas.openxmlformats.org/officeDocument/2006/relationships/printerSettings" Target="../printerSettings/printerSettings6.bin"/><Relationship Id="rId5" Type="http://schemas.openxmlformats.org/officeDocument/2006/relationships/hyperlink" Target="mailto:gestor@alphagas.com.br" TargetMode="External"/><Relationship Id="rId15" Type="http://schemas.openxmlformats.org/officeDocument/2006/relationships/hyperlink" Target="mailto:financeiro@mxlog.com.br" TargetMode="External"/><Relationship Id="rId23" Type="http://schemas.openxmlformats.org/officeDocument/2006/relationships/hyperlink" Target="mailto:lisandrocoesa@gmail.com" TargetMode="External"/><Relationship Id="rId10" Type="http://schemas.openxmlformats.org/officeDocument/2006/relationships/hyperlink" Target="mailto:tiago@gastecgas.com.nr" TargetMode="External"/><Relationship Id="rId19" Type="http://schemas.openxmlformats.org/officeDocument/2006/relationships/hyperlink" Target="mailto:gabriela@realizaassessoria.com.br" TargetMode="External"/><Relationship Id="rId4" Type="http://schemas.openxmlformats.org/officeDocument/2006/relationships/hyperlink" Target="mailto:alex@agastec.com.br" TargetMode="External"/><Relationship Id="rId9" Type="http://schemas.openxmlformats.org/officeDocument/2006/relationships/hyperlink" Target="mailto:felipefgmv@gmail.com" TargetMode="External"/><Relationship Id="rId14" Type="http://schemas.openxmlformats.org/officeDocument/2006/relationships/hyperlink" Target="mailto:indutec-medicao@uol.com.br" TargetMode="External"/><Relationship Id="rId22" Type="http://schemas.openxmlformats.org/officeDocument/2006/relationships/hyperlink" Target="mailto:unikexplo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4">
    <tabColor rgb="FF09FF11"/>
  </sheetPr>
  <dimension ref="A1:N99"/>
  <sheetViews>
    <sheetView showGridLines="0" tabSelected="1" zoomScale="85" zoomScaleNormal="85" workbookViewId="0">
      <selection activeCell="D15" sqref="D15"/>
    </sheetView>
  </sheetViews>
  <sheetFormatPr defaultColWidth="14.140625" defaultRowHeight="12.75" x14ac:dyDescent="0.2"/>
  <cols>
    <col min="1" max="1" width="22.7109375" style="2" customWidth="1"/>
    <col min="2" max="2" width="73.28515625" style="2" customWidth="1"/>
    <col min="3" max="3" width="23.7109375" style="1" customWidth="1"/>
    <col min="4" max="4" width="39.28515625" style="2" customWidth="1"/>
    <col min="5" max="5" width="19" style="3" customWidth="1"/>
    <col min="6" max="6" width="13.85546875" style="3" customWidth="1"/>
    <col min="7" max="7" width="14" style="3" customWidth="1"/>
    <col min="8" max="8" width="14.5703125" style="4" customWidth="1"/>
    <col min="9" max="9" width="10.28515625" style="3" customWidth="1"/>
    <col min="10" max="10" width="19.5703125" style="3" customWidth="1"/>
    <col min="11" max="11" width="14.140625" style="3" customWidth="1"/>
    <col min="12" max="16384" width="14.140625" style="3"/>
  </cols>
  <sheetData>
    <row r="1" spans="1:14" ht="15.75" x14ac:dyDescent="0.2">
      <c r="A1" s="44" t="s">
        <v>337</v>
      </c>
      <c r="B1" s="45" t="s">
        <v>0</v>
      </c>
      <c r="C1" s="46"/>
      <c r="D1" s="45" t="s">
        <v>1</v>
      </c>
    </row>
    <row r="2" spans="1:14" x14ac:dyDescent="0.2">
      <c r="A2" s="42" t="s">
        <v>2</v>
      </c>
      <c r="B2" s="66" t="s">
        <v>354</v>
      </c>
      <c r="C2" s="43" t="s">
        <v>3</v>
      </c>
      <c r="D2" s="66" t="s">
        <v>351</v>
      </c>
    </row>
    <row r="3" spans="1:14" x14ac:dyDescent="0.2">
      <c r="A3" s="32" t="s">
        <v>4</v>
      </c>
      <c r="B3" s="35" t="s">
        <v>355</v>
      </c>
      <c r="C3" s="43" t="s">
        <v>47</v>
      </c>
      <c r="D3" s="58" t="s">
        <v>353</v>
      </c>
    </row>
    <row r="4" spans="1:14" ht="15" x14ac:dyDescent="0.2">
      <c r="A4" s="32" t="s">
        <v>6</v>
      </c>
      <c r="B4" s="35">
        <v>330752</v>
      </c>
      <c r="C4" s="33" t="s">
        <v>5</v>
      </c>
      <c r="D4" s="70" t="s">
        <v>352</v>
      </c>
    </row>
    <row r="5" spans="1:14" x14ac:dyDescent="0.2">
      <c r="A5" s="32" t="s">
        <v>8</v>
      </c>
      <c r="B5" s="35" t="s">
        <v>80</v>
      </c>
      <c r="C5" s="33" t="s">
        <v>7</v>
      </c>
      <c r="D5" s="35" t="s">
        <v>22</v>
      </c>
    </row>
    <row r="6" spans="1:14" x14ac:dyDescent="0.2">
      <c r="A6" s="32" t="s">
        <v>50</v>
      </c>
      <c r="B6" s="35"/>
      <c r="C6" s="33" t="s">
        <v>9</v>
      </c>
      <c r="D6" s="35" t="s">
        <v>79</v>
      </c>
    </row>
    <row r="7" spans="1:14" x14ac:dyDescent="0.2">
      <c r="A7" s="32" t="s">
        <v>345</v>
      </c>
      <c r="B7" s="83"/>
      <c r="C7" s="33" t="s">
        <v>338</v>
      </c>
      <c r="D7" s="84">
        <v>2363744</v>
      </c>
    </row>
    <row r="8" spans="1:14" x14ac:dyDescent="0.2">
      <c r="A8" s="37"/>
      <c r="C8" s="33" t="s">
        <v>346</v>
      </c>
      <c r="D8" s="35"/>
      <c r="F8" s="88" t="s">
        <v>342</v>
      </c>
      <c r="G8" s="83"/>
    </row>
    <row r="9" spans="1:14" ht="3" customHeight="1" x14ac:dyDescent="0.25">
      <c r="A9" s="47"/>
      <c r="B9" s="48"/>
      <c r="C9" s="49"/>
      <c r="D9" s="50"/>
    </row>
    <row r="10" spans="1:14" ht="17.25" customHeight="1" x14ac:dyDescent="0.2">
      <c r="A10" s="92" t="s">
        <v>10</v>
      </c>
      <c r="B10" s="92"/>
      <c r="C10" s="92"/>
      <c r="D10" s="93"/>
      <c r="F10" s="94"/>
      <c r="G10" s="94"/>
      <c r="H10" s="3"/>
      <c r="K10" s="5"/>
      <c r="L10" s="6" t="s">
        <v>11</v>
      </c>
      <c r="M10" s="5"/>
      <c r="N10" s="5"/>
    </row>
    <row r="11" spans="1:14" x14ac:dyDescent="0.2">
      <c r="A11" s="9" t="s">
        <v>12</v>
      </c>
      <c r="B11" s="9" t="s">
        <v>13</v>
      </c>
      <c r="C11" s="9" t="s">
        <v>15</v>
      </c>
      <c r="D11" s="36" t="s">
        <v>17</v>
      </c>
      <c r="F11" s="65" t="s">
        <v>51</v>
      </c>
      <c r="G11" s="65" t="s">
        <v>52</v>
      </c>
      <c r="H11" s="3"/>
      <c r="K11" s="5"/>
      <c r="L11" s="7">
        <v>100</v>
      </c>
      <c r="M11" s="5"/>
      <c r="N11" s="5"/>
    </row>
    <row r="12" spans="1:14" x14ac:dyDescent="0.2">
      <c r="A12" s="11">
        <v>6200756</v>
      </c>
      <c r="B12" s="85" t="str">
        <f>IFERROR(VLOOKUP(Tabela1[[#This Row],[Código item]],'CONSULTA DE CÓDIGOS'!A:B,2,0),"-")</f>
        <v>SERVICO TURNKEY PROJETO - CROQUI</v>
      </c>
      <c r="C12" s="34">
        <v>1</v>
      </c>
      <c r="D12" s="57"/>
      <c r="F12" s="67">
        <f>IFERROR(VLOOKUP(Tabela1[[#This Row],[Código item]],CONTRATOS!A:C,3,0),"-")</f>
        <v>313.89</v>
      </c>
      <c r="G12" s="67">
        <f>IFERROR(SUM(F12*Tabela1[[#This Row],[Quantidade]]),"-")</f>
        <v>313.89</v>
      </c>
      <c r="H12" s="3"/>
      <c r="K12" s="5"/>
      <c r="L12" s="5"/>
      <c r="M12" s="5"/>
      <c r="N12" s="5"/>
    </row>
    <row r="13" spans="1:14" x14ac:dyDescent="0.2">
      <c r="A13" s="11">
        <v>6200757</v>
      </c>
      <c r="B13" s="85" t="str">
        <f>IFERROR(VLOOKUP(Tabela1[[#This Row],[Código item]],'CONSULTA DE CÓDIGOS'!A:B,2,0),"-")</f>
        <v>SERVICO TURNKEY PROJETO - EMISSAO ART</v>
      </c>
      <c r="C13" s="34">
        <v>1</v>
      </c>
      <c r="D13" s="57"/>
      <c r="F13" s="67">
        <f>IFERROR(VLOOKUP(Tabela1[[#This Row],[Código item]],CONTRATOS!A:C,3,0),"-")</f>
        <v>313.89</v>
      </c>
      <c r="G13" s="67">
        <f>IFERROR(SUM(F13*Tabela1[[#This Row],[Quantidade]]),"-")</f>
        <v>313.89</v>
      </c>
      <c r="H13" s="3"/>
    </row>
    <row r="14" spans="1:14" x14ac:dyDescent="0.2">
      <c r="A14" s="11">
        <v>6200758</v>
      </c>
      <c r="B14" s="85" t="str">
        <f>IFERROR(VLOOKUP(Tabela1[[#This Row],[Código item]],'CONSULTA DE CÓDIGOS'!A:B,2,0),"-")</f>
        <v>SERVICO TURNKEY PROJETO - DIGITALIZACAO</v>
      </c>
      <c r="C14" s="34">
        <v>1</v>
      </c>
      <c r="D14" s="57"/>
      <c r="F14" s="67">
        <f>IFERROR(VLOOKUP(Tabela1[[#This Row],[Código item]],CONTRATOS!A:C,3,0),"-")</f>
        <v>313.89</v>
      </c>
      <c r="G14" s="67">
        <f>IFERROR(SUM(F14*Tabela1[[#This Row],[Quantidade]]),"-")</f>
        <v>313.89</v>
      </c>
      <c r="H14" s="3"/>
    </row>
    <row r="15" spans="1:14" x14ac:dyDescent="0.2">
      <c r="A15" s="11">
        <v>6200613</v>
      </c>
      <c r="B15" s="85" t="str">
        <f>IFERROR(VLOOKUP(Tabela1[[#This Row],[Código item]],'CONSULTA DE CÓDIGOS'!A:B,2,0),"-")</f>
        <v>SERVICO DE MONTAGEM DE B190/B125 - 6 VASILHAMES</v>
      </c>
      <c r="C15" s="34">
        <v>1</v>
      </c>
      <c r="D15" s="57"/>
      <c r="F15" s="67">
        <f>IFERROR(VLOOKUP(Tabela1[[#This Row],[Código item]],CONTRATOS!A:C,3,0),"-")</f>
        <v>699.87</v>
      </c>
      <c r="G15" s="67">
        <f>IFERROR(SUM(F15*Tabela1[[#This Row],[Quantidade]]),"-")</f>
        <v>699.87</v>
      </c>
      <c r="H15" s="3"/>
    </row>
    <row r="16" spans="1:14" x14ac:dyDescent="0.2">
      <c r="A16" s="11">
        <v>6200774</v>
      </c>
      <c r="B16" s="85" t="str">
        <f>IFERROR(VLOOKUP(Tabela1[[#This Row],[Código item]],'CONSULTA DE CÓDIGOS'!A:B,2,0),"-")</f>
        <v>SERVICO TURNKEY MONTAGEM - TESTE DE ESTANQUEIDADE ALTA (REDE EXISTENTE EXECUTADO JUNTO COM A MONTAGEM)</v>
      </c>
      <c r="C16" s="34">
        <v>1</v>
      </c>
      <c r="D16" s="57"/>
      <c r="F16" s="67">
        <f>IFERROR(VLOOKUP(Tabela1[[#This Row],[Código item]],CONTRATOS!A:C,3,0),"-")</f>
        <v>282.79000000000002</v>
      </c>
      <c r="G16" s="67">
        <f>IFERROR(SUM(F16*Tabela1[[#This Row],[Quantidade]]),"-")</f>
        <v>282.79000000000002</v>
      </c>
      <c r="H16" s="3"/>
    </row>
    <row r="17" spans="1:8" x14ac:dyDescent="0.2">
      <c r="A17" s="11">
        <v>6200776</v>
      </c>
      <c r="B17" s="85" t="str">
        <f>IFERROR(VLOOKUP(Tabela1[[#This Row],[Código item]],'CONSULTA DE CÓDIGOS'!A:B,2,0),"-")</f>
        <v>SERVICO TURNKEY MONTAGEM - COMISSIONAMENTO (POS MONTAGEM)</v>
      </c>
      <c r="C17" s="34">
        <v>1</v>
      </c>
      <c r="D17" s="57"/>
      <c r="F17" s="67">
        <f>IFERROR(VLOOKUP(Tabela1[[#This Row],[Código item]],CONTRATOS!A:C,3,0),"-")</f>
        <v>282.79000000000002</v>
      </c>
      <c r="G17" s="67">
        <f>IFERROR(SUM(F17*Tabela1[[#This Row],[Quantidade]]),"-")</f>
        <v>282.79000000000002</v>
      </c>
      <c r="H17" s="3"/>
    </row>
    <row r="18" spans="1:8" x14ac:dyDescent="0.2">
      <c r="A18" s="11">
        <v>6200798</v>
      </c>
      <c r="B18" s="85" t="str">
        <f>IFERROR(VLOOKUP(Tabela1[[#This Row],[Código item]],'CONSULTA DE CÓDIGOS'!A:B,2,0),"-")</f>
        <v>SERVICO TURNKEY TRANSPORTE - QUILOMETRAGEM EXTRA PROJETO/MONTAGEM</v>
      </c>
      <c r="C18" s="34">
        <v>90</v>
      </c>
      <c r="D18" s="57"/>
      <c r="F18" s="67">
        <f>IFERROR(VLOOKUP(Tabela1[[#This Row],[Código item]],CONTRATOS!A:C,3,0),"-")</f>
        <v>1.1100000000000001</v>
      </c>
      <c r="G18" s="67">
        <f>IFERROR(SUM(F18*Tabela1[[#This Row],[Quantidade]]),"-")</f>
        <v>99.9</v>
      </c>
      <c r="H18" s="3"/>
    </row>
    <row r="19" spans="1:8" x14ac:dyDescent="0.2">
      <c r="A19" s="11">
        <v>6200787</v>
      </c>
      <c r="B19" s="34" t="str">
        <f>IFERROR(VLOOKUP(Tabela1[[#This Row],[Código item]],'CONSULTA DE CÓDIGOS'!A:B,2,0),"-")</f>
        <v>SERVICO TURNKEY MONTAGEM - HOMEM HORA</v>
      </c>
      <c r="C19" s="34">
        <v>4.5</v>
      </c>
      <c r="D19" s="57"/>
      <c r="F19" s="67">
        <f>IFERROR(VLOOKUP(Tabela1[[#This Row],[Código item]],CONTRATOS!A:C,3,0),"-")</f>
        <v>132.9</v>
      </c>
      <c r="G19" s="67">
        <f>IFERROR(SUM(F19*Tabela1[[#This Row],[Quantidade]]),"-")</f>
        <v>598.05000000000007</v>
      </c>
      <c r="H19" s="3"/>
    </row>
    <row r="20" spans="1:8" x14ac:dyDescent="0.2">
      <c r="A20" s="11"/>
      <c r="B20" s="34" t="str">
        <f>IFERROR(VLOOKUP(Tabela1[[#This Row],[Código item]],'CONSULTA DE CÓDIGOS'!A:B,2,0),"-")</f>
        <v>-</v>
      </c>
      <c r="C20" s="34"/>
      <c r="D20" s="57"/>
      <c r="F20" s="67" t="str">
        <f>IFERROR(VLOOKUP(Tabela1[[#This Row],[Código item]],CONTRATOS!A:C,3,0),"-")</f>
        <v>-</v>
      </c>
      <c r="G20" s="67" t="str">
        <f>IFERROR(SUM(F20*Tabela1[[#This Row],[Quantidade]]),"-")</f>
        <v>-</v>
      </c>
      <c r="H20" s="3"/>
    </row>
    <row r="21" spans="1:8" ht="15" customHeight="1" x14ac:dyDescent="0.2">
      <c r="A21" s="61"/>
      <c r="B21" s="61"/>
      <c r="C21" s="62"/>
      <c r="D21" s="61"/>
      <c r="F21" s="15" t="s">
        <v>56</v>
      </c>
      <c r="G21" s="80">
        <f>SUM(G12:G20)</f>
        <v>2905.07</v>
      </c>
      <c r="H21" s="3"/>
    </row>
    <row r="22" spans="1:8" x14ac:dyDescent="0.2">
      <c r="H22" s="3"/>
    </row>
    <row r="23" spans="1:8" x14ac:dyDescent="0.2">
      <c r="H23" s="3"/>
    </row>
    <row r="24" spans="1:8" x14ac:dyDescent="0.2">
      <c r="H24" s="3"/>
    </row>
    <row r="25" spans="1:8" x14ac:dyDescent="0.2">
      <c r="H25" s="3"/>
    </row>
    <row r="26" spans="1:8" ht="15" customHeight="1" x14ac:dyDescent="0.2">
      <c r="H26" s="3"/>
    </row>
    <row r="27" spans="1:8" ht="15.75" customHeight="1" x14ac:dyDescent="0.2">
      <c r="H27" s="3"/>
    </row>
    <row r="28" spans="1:8" ht="15" customHeight="1" x14ac:dyDescent="0.2">
      <c r="H28" s="3"/>
    </row>
    <row r="30" spans="1:8" ht="13.15" customHeight="1" x14ac:dyDescent="0.2"/>
    <row r="33" ht="17.25" customHeight="1" x14ac:dyDescent="0.2"/>
    <row r="92" spans="3:3" x14ac:dyDescent="0.2">
      <c r="C92" s="2"/>
    </row>
    <row r="93" spans="3:3" x14ac:dyDescent="0.2">
      <c r="C93" s="2"/>
    </row>
    <row r="94" spans="3:3" x14ac:dyDescent="0.2">
      <c r="C94" s="2"/>
    </row>
    <row r="95" spans="3:3" x14ac:dyDescent="0.2">
      <c r="C95" s="2"/>
    </row>
    <row r="96" spans="3:3" x14ac:dyDescent="0.2">
      <c r="C96" s="2"/>
    </row>
    <row r="97" spans="3:3" x14ac:dyDescent="0.2">
      <c r="C97" s="2"/>
    </row>
    <row r="98" spans="3:3" x14ac:dyDescent="0.2">
      <c r="C98" s="2"/>
    </row>
    <row r="99" spans="3:3" x14ac:dyDescent="0.2">
      <c r="C99" s="2"/>
    </row>
  </sheetData>
  <sheetProtection formatCells="0" formatColumns="0" insertColumns="0" insertRows="0" insertHyperlinks="0" deleteColumns="0" deleteRows="0" selectLockedCells="1" sort="0" autoFilter="0" pivotTables="0"/>
  <protectedRanges>
    <protectedRange sqref="A10 B5:B6 B14:D20 D12:D13 B12:B13" name="Intervalo1"/>
    <protectedRange sqref="B2:B4" name="Intervalo1_12"/>
    <protectedRange sqref="C12:C13" name="Intervalo1_13"/>
  </protectedRanges>
  <dataConsolidate/>
  <mergeCells count="2">
    <mergeCell ref="A10:D10"/>
    <mergeCell ref="F10:G10"/>
  </mergeCells>
  <phoneticPr fontId="8" type="noConversion"/>
  <conditionalFormatting sqref="A8">
    <cfRule type="containsText" dxfId="12" priority="5" operator="containsText" text="COMPLEMENTO DE OS">
      <formula>NOT(ISERROR(SEARCH("COMPLEMENTO DE OS",A8)))</formula>
    </cfRule>
    <cfRule type="containsText" dxfId="11" priority="6" operator="containsText" text="OK">
      <formula>NOT(ISERROR(SEARCH("OK",A8)))</formula>
    </cfRule>
  </conditionalFormatting>
  <conditionalFormatting sqref="A12">
    <cfRule type="duplicateValues" dxfId="10" priority="3"/>
  </conditionalFormatting>
  <conditionalFormatting sqref="F8">
    <cfRule type="containsText" dxfId="9" priority="1" operator="containsText" text="COMPLEMENTO DE OS">
      <formula>NOT(ISERROR(SEARCH("COMPLEMENTO DE OS",F8)))</formula>
    </cfRule>
    <cfRule type="containsText" dxfId="8" priority="2" operator="containsText" text="OK">
      <formula>NOT(ISERROR(SEARCH("OK",F8)))</formula>
    </cfRule>
  </conditionalFormatting>
  <pageMargins left="0.25" right="0.25" top="0.75" bottom="0.75" header="0.3" footer="0.3"/>
  <pageSetup paperSize="9" scale="98" orientation="landscape" r:id="rId1"/>
  <ignoredErrors>
    <ignoredError sqref="F12" unlockedFormula="1"/>
  </ignoredErrors>
  <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FILIAIS!$D$2:$D$6</xm:f>
          </x14:formula1>
          <xm:sqref>D5</xm:sqref>
        </x14:dataValidation>
        <x14:dataValidation type="list" allowBlank="1" showInputMessage="1" showErrorMessage="1" xr:uid="{00000000-0002-0000-0000-000001000000}">
          <x14:formula1>
            <xm:f>FILIAIS!$B$2:$B$56</xm:f>
          </x14:formula1>
          <xm:sqref>B5</xm:sqref>
        </x14:dataValidation>
        <x14:dataValidation type="list" allowBlank="1" showInputMessage="1" showErrorMessage="1" xr:uid="{00000000-0002-0000-0000-000002000000}">
          <x14:formula1>
            <xm:f>FILIAIS!$A$2:$A$56</xm:f>
          </x14:formula1>
          <xm:sqref>D6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ilha1">
    <tabColor rgb="FF0000FF"/>
  </sheetPr>
  <dimension ref="A1:M23"/>
  <sheetViews>
    <sheetView showGridLines="0" zoomScaleNormal="100" workbookViewId="0">
      <selection activeCell="C3" sqref="C3"/>
    </sheetView>
  </sheetViews>
  <sheetFormatPr defaultRowHeight="15" x14ac:dyDescent="0.25"/>
  <cols>
    <col min="1" max="1" width="21.85546875" customWidth="1"/>
    <col min="2" max="2" width="15.140625" customWidth="1"/>
    <col min="3" max="3" width="21.140625" customWidth="1"/>
    <col min="4" max="4" width="13.42578125" customWidth="1"/>
    <col min="5" max="5" width="19.7109375" bestFit="1" customWidth="1"/>
    <col min="6" max="6" width="31.28515625" customWidth="1"/>
    <col min="7" max="7" width="26.7109375" customWidth="1"/>
    <col min="8" max="8" width="19.7109375" bestFit="1" customWidth="1"/>
    <col min="9" max="9" width="7.28515625" bestFit="1" customWidth="1"/>
    <col min="10" max="10" width="19.7109375" bestFit="1" customWidth="1"/>
    <col min="11" max="11" width="7.28515625" bestFit="1" customWidth="1"/>
    <col min="12" max="12" width="19.7109375" bestFit="1" customWidth="1"/>
  </cols>
  <sheetData>
    <row r="1" spans="1:13" ht="12.6" customHeight="1" x14ac:dyDescent="0.25">
      <c r="A1" s="95" t="s">
        <v>19</v>
      </c>
      <c r="B1" s="96"/>
      <c r="C1" s="96"/>
      <c r="D1" s="97"/>
      <c r="E1" s="54" t="s">
        <v>20</v>
      </c>
      <c r="F1" s="38"/>
      <c r="G1" s="17"/>
      <c r="H1" s="17"/>
      <c r="I1" s="18"/>
      <c r="J1" s="18"/>
      <c r="K1" s="18"/>
      <c r="L1" s="18"/>
      <c r="M1" s="18"/>
    </row>
    <row r="2" spans="1:13" x14ac:dyDescent="0.25">
      <c r="A2" s="105" t="s">
        <v>21</v>
      </c>
      <c r="B2" s="105"/>
      <c r="C2" s="68">
        <v>7269.41</v>
      </c>
      <c r="D2" s="68"/>
      <c r="E2" s="54" t="s">
        <v>22</v>
      </c>
      <c r="F2" s="55">
        <f>Orçamento!G21</f>
        <v>2905.07</v>
      </c>
      <c r="G2" s="56"/>
      <c r="H2" s="30"/>
    </row>
    <row r="3" spans="1:13" x14ac:dyDescent="0.25">
      <c r="A3" s="106" t="s">
        <v>23</v>
      </c>
      <c r="B3" s="106"/>
      <c r="C3" s="68">
        <f>SUM(F2:F4)</f>
        <v>6334</v>
      </c>
      <c r="D3" s="68"/>
      <c r="E3" s="54" t="s">
        <v>24</v>
      </c>
      <c r="F3" s="55">
        <f>D14</f>
        <v>1928.93</v>
      </c>
      <c r="G3" s="56"/>
      <c r="H3" s="29"/>
    </row>
    <row r="4" spans="1:13" x14ac:dyDescent="0.25">
      <c r="A4" s="106" t="s">
        <v>25</v>
      </c>
      <c r="B4" s="106"/>
      <c r="C4" s="68">
        <f>C2-C3</f>
        <v>935.40999999999985</v>
      </c>
      <c r="D4" s="68"/>
      <c r="E4" s="54" t="s">
        <v>26</v>
      </c>
      <c r="F4" s="55">
        <f>D22</f>
        <v>1500</v>
      </c>
      <c r="G4" s="29"/>
      <c r="H4" s="29"/>
    </row>
    <row r="5" spans="1:13" ht="12.6" customHeight="1" x14ac:dyDescent="0.25">
      <c r="A5" s="98" t="str">
        <f>IF(C4&gt;=0,"OK","COMPLEMENTO DE OS")</f>
        <v>OK</v>
      </c>
      <c r="B5" s="99"/>
      <c r="C5" s="99"/>
      <c r="D5" s="99"/>
      <c r="E5" s="99"/>
      <c r="F5" s="99"/>
      <c r="G5" s="31"/>
      <c r="H5" s="31"/>
    </row>
    <row r="7" spans="1:13" ht="15.75" x14ac:dyDescent="0.25">
      <c r="A7" s="92" t="s">
        <v>27</v>
      </c>
      <c r="B7" s="92"/>
      <c r="C7" s="92"/>
      <c r="D7" s="92"/>
      <c r="E7" s="92"/>
      <c r="F7" s="92"/>
      <c r="G7" s="92"/>
    </row>
    <row r="8" spans="1:13" x14ac:dyDescent="0.25">
      <c r="A8" s="9" t="s">
        <v>28</v>
      </c>
      <c r="B8" s="10" t="s">
        <v>14</v>
      </c>
      <c r="C8" s="9" t="s">
        <v>15</v>
      </c>
      <c r="D8" s="10" t="s">
        <v>16</v>
      </c>
      <c r="E8" s="9" t="s">
        <v>17</v>
      </c>
      <c r="F8" s="9" t="s">
        <v>29</v>
      </c>
      <c r="G8" s="9" t="s">
        <v>30</v>
      </c>
    </row>
    <row r="9" spans="1:13" x14ac:dyDescent="0.25">
      <c r="A9" s="39" t="s">
        <v>27</v>
      </c>
      <c r="B9" s="51">
        <v>1773.93</v>
      </c>
      <c r="C9" s="39">
        <v>1</v>
      </c>
      <c r="D9" s="16">
        <f t="shared" ref="D9:D13" si="0">B9*C9</f>
        <v>1773.93</v>
      </c>
      <c r="E9" s="40"/>
      <c r="F9" s="40"/>
      <c r="G9" s="40"/>
      <c r="H9" s="19"/>
    </row>
    <row r="10" spans="1:13" x14ac:dyDescent="0.25">
      <c r="A10" s="39" t="s">
        <v>356</v>
      </c>
      <c r="B10" s="51">
        <v>155</v>
      </c>
      <c r="C10" s="39">
        <v>1</v>
      </c>
      <c r="D10" s="16">
        <f t="shared" si="0"/>
        <v>155</v>
      </c>
      <c r="E10" s="40"/>
      <c r="F10" s="40"/>
      <c r="G10" s="40"/>
    </row>
    <row r="11" spans="1:13" x14ac:dyDescent="0.25">
      <c r="A11" s="39"/>
      <c r="B11" s="51">
        <v>0</v>
      </c>
      <c r="C11" s="39"/>
      <c r="D11" s="16">
        <f t="shared" si="0"/>
        <v>0</v>
      </c>
      <c r="E11" s="40"/>
      <c r="F11" s="40"/>
      <c r="G11" s="40"/>
    </row>
    <row r="12" spans="1:13" x14ac:dyDescent="0.25">
      <c r="A12" s="39"/>
      <c r="B12" s="51">
        <v>0</v>
      </c>
      <c r="C12" s="39"/>
      <c r="D12" s="16">
        <f t="shared" si="0"/>
        <v>0</v>
      </c>
      <c r="E12" s="40"/>
      <c r="F12" s="40"/>
      <c r="G12" s="40"/>
    </row>
    <row r="13" spans="1:13" x14ac:dyDescent="0.25">
      <c r="A13" s="39"/>
      <c r="B13" s="51">
        <v>0</v>
      </c>
      <c r="C13" s="39"/>
      <c r="D13" s="16">
        <f t="shared" si="0"/>
        <v>0</v>
      </c>
      <c r="E13" s="40"/>
      <c r="F13" s="40"/>
      <c r="G13" s="40"/>
    </row>
    <row r="14" spans="1:13" x14ac:dyDescent="0.25">
      <c r="A14" s="15" t="s">
        <v>31</v>
      </c>
      <c r="B14" s="15"/>
      <c r="C14" s="15"/>
      <c r="D14" s="12">
        <f>SUM(D9:D13)</f>
        <v>1928.93</v>
      </c>
      <c r="E14" s="12"/>
      <c r="F14" s="12"/>
      <c r="G14" s="12"/>
    </row>
    <row r="15" spans="1:13" ht="3.6" customHeight="1" x14ac:dyDescent="0.25">
      <c r="A15" s="100"/>
      <c r="B15" s="101"/>
      <c r="C15" s="101"/>
      <c r="D15" s="101"/>
      <c r="E15" s="101"/>
      <c r="F15" s="101"/>
      <c r="G15" s="21"/>
    </row>
    <row r="16" spans="1:13" x14ac:dyDescent="0.25">
      <c r="A16" s="102"/>
      <c r="B16" s="103"/>
      <c r="C16" s="103"/>
      <c r="D16" s="103"/>
      <c r="E16" s="103"/>
      <c r="F16" s="104"/>
    </row>
    <row r="17" spans="1:12" ht="15.75" x14ac:dyDescent="0.25">
      <c r="A17" s="92" t="s">
        <v>26</v>
      </c>
      <c r="B17" s="92"/>
      <c r="C17" s="92"/>
      <c r="D17" s="92"/>
      <c r="E17" s="92"/>
      <c r="F17" s="92"/>
      <c r="G17" s="92"/>
    </row>
    <row r="18" spans="1:12" x14ac:dyDescent="0.25">
      <c r="A18" s="9" t="s">
        <v>28</v>
      </c>
      <c r="B18" s="10" t="s">
        <v>14</v>
      </c>
      <c r="C18" s="9" t="s">
        <v>15</v>
      </c>
      <c r="D18" s="10" t="s">
        <v>16</v>
      </c>
      <c r="E18" s="9" t="s">
        <v>17</v>
      </c>
      <c r="F18" s="9" t="s">
        <v>29</v>
      </c>
      <c r="G18" s="9" t="s">
        <v>30</v>
      </c>
    </row>
    <row r="19" spans="1:12" x14ac:dyDescent="0.25">
      <c r="A19" s="41" t="s">
        <v>26</v>
      </c>
      <c r="B19" s="51">
        <v>1500</v>
      </c>
      <c r="C19" s="40">
        <v>1</v>
      </c>
      <c r="D19" s="16">
        <f t="shared" ref="D19:D21" si="1">B19*C19</f>
        <v>1500</v>
      </c>
      <c r="E19" s="40"/>
      <c r="F19" s="40"/>
      <c r="G19" s="40"/>
    </row>
    <row r="20" spans="1:12" x14ac:dyDescent="0.25">
      <c r="A20" s="41"/>
      <c r="B20" s="51">
        <v>0</v>
      </c>
      <c r="C20" s="40"/>
      <c r="D20" s="16">
        <f t="shared" si="1"/>
        <v>0</v>
      </c>
      <c r="E20" s="40"/>
      <c r="F20" s="40"/>
      <c r="G20" s="40"/>
    </row>
    <row r="21" spans="1:12" x14ac:dyDescent="0.25">
      <c r="A21" s="41"/>
      <c r="B21" s="51">
        <v>0</v>
      </c>
      <c r="C21" s="40"/>
      <c r="D21" s="16">
        <f t="shared" si="1"/>
        <v>0</v>
      </c>
      <c r="E21" s="40"/>
      <c r="F21" s="40"/>
      <c r="G21" s="40"/>
    </row>
    <row r="22" spans="1:12" x14ac:dyDescent="0.25">
      <c r="A22" s="20" t="s">
        <v>31</v>
      </c>
      <c r="B22" s="24"/>
      <c r="C22" s="25"/>
      <c r="D22" s="26">
        <f>SUM(D19:D21)</f>
        <v>1500</v>
      </c>
      <c r="E22" s="27"/>
      <c r="F22" s="27"/>
      <c r="G22" s="28"/>
    </row>
    <row r="23" spans="1:12" s="8" customFormat="1" ht="3.6" customHeight="1" x14ac:dyDescent="0.25">
      <c r="A23" s="100"/>
      <c r="B23" s="101"/>
      <c r="C23" s="101"/>
      <c r="D23" s="101"/>
      <c r="E23" s="101"/>
      <c r="F23" s="101"/>
      <c r="G23" s="21"/>
      <c r="H23" s="22"/>
      <c r="I23" s="22"/>
      <c r="J23" s="22"/>
      <c r="K23" s="22"/>
      <c r="L23" s="23"/>
    </row>
  </sheetData>
  <protectedRanges>
    <protectedRange sqref="A7 A17" name="Intervalo1"/>
  </protectedRanges>
  <mergeCells count="10">
    <mergeCell ref="A1:D1"/>
    <mergeCell ref="A7:G7"/>
    <mergeCell ref="A17:G17"/>
    <mergeCell ref="A5:F5"/>
    <mergeCell ref="A23:F23"/>
    <mergeCell ref="A16:F16"/>
    <mergeCell ref="A2:B2"/>
    <mergeCell ref="A3:B3"/>
    <mergeCell ref="A4:B4"/>
    <mergeCell ref="A15:F15"/>
  </mergeCells>
  <conditionalFormatting sqref="A5">
    <cfRule type="containsText" dxfId="7" priority="1" operator="containsText" text="COMPLEMENTO DE OS">
      <formula>NOT(ISERROR(SEARCH("COMPLEMENTO DE OS",A5)))</formula>
    </cfRule>
    <cfRule type="containsText" dxfId="6" priority="2" operator="containsText" text="OK">
      <formula>NOT(ISERROR(SEARCH("OK",A5)))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ignoredErrors>
    <ignoredError sqref="D9:D14 D19:D22 F3:F4" unlocked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275"/>
  <sheetViews>
    <sheetView showGridLines="0" topLeftCell="A37" workbookViewId="0">
      <selection activeCell="A45" sqref="A45"/>
    </sheetView>
  </sheetViews>
  <sheetFormatPr defaultRowHeight="15" x14ac:dyDescent="0.25"/>
  <cols>
    <col min="2" max="2" width="106.85546875" bestFit="1" customWidth="1"/>
  </cols>
  <sheetData>
    <row r="1" spans="1:2" x14ac:dyDescent="0.25">
      <c r="A1" s="87" t="s">
        <v>13</v>
      </c>
      <c r="B1" s="87" t="s">
        <v>40</v>
      </c>
    </row>
    <row r="2" spans="1:2" x14ac:dyDescent="0.25">
      <c r="A2" s="63" t="s">
        <v>41</v>
      </c>
      <c r="B2" s="64" t="s">
        <v>18</v>
      </c>
    </row>
    <row r="3" spans="1:2" x14ac:dyDescent="0.25">
      <c r="A3" s="90">
        <v>6200756</v>
      </c>
      <c r="B3" s="90" t="s">
        <v>177</v>
      </c>
    </row>
    <row r="4" spans="1:2" x14ac:dyDescent="0.25">
      <c r="A4" s="90">
        <v>6200757</v>
      </c>
      <c r="B4" s="90" t="s">
        <v>178</v>
      </c>
    </row>
    <row r="5" spans="1:2" x14ac:dyDescent="0.25">
      <c r="A5" s="90">
        <v>6200758</v>
      </c>
      <c r="B5" s="90" t="s">
        <v>179</v>
      </c>
    </row>
    <row r="6" spans="1:2" x14ac:dyDescent="0.25">
      <c r="A6" s="90">
        <v>6200759</v>
      </c>
      <c r="B6" s="90" t="s">
        <v>180</v>
      </c>
    </row>
    <row r="7" spans="1:2" x14ac:dyDescent="0.25">
      <c r="A7" s="90">
        <v>6200760</v>
      </c>
      <c r="B7" s="90" t="s">
        <v>181</v>
      </c>
    </row>
    <row r="8" spans="1:2" x14ac:dyDescent="0.25">
      <c r="A8" s="90">
        <v>6200761</v>
      </c>
      <c r="B8" s="90" t="s">
        <v>182</v>
      </c>
    </row>
    <row r="9" spans="1:2" x14ac:dyDescent="0.25">
      <c r="A9" s="90">
        <v>6200762</v>
      </c>
      <c r="B9" s="90" t="s">
        <v>183</v>
      </c>
    </row>
    <row r="10" spans="1:2" x14ac:dyDescent="0.25">
      <c r="A10" s="90">
        <v>6200763</v>
      </c>
      <c r="B10" s="90" t="s">
        <v>184</v>
      </c>
    </row>
    <row r="11" spans="1:2" x14ac:dyDescent="0.25">
      <c r="A11" s="90">
        <v>6200764</v>
      </c>
      <c r="B11" s="90" t="s">
        <v>185</v>
      </c>
    </row>
    <row r="12" spans="1:2" x14ac:dyDescent="0.25">
      <c r="A12" s="90">
        <v>6200765</v>
      </c>
      <c r="B12" s="90" t="s">
        <v>186</v>
      </c>
    </row>
    <row r="13" spans="1:2" x14ac:dyDescent="0.25">
      <c r="A13" s="90">
        <v>6200766</v>
      </c>
      <c r="B13" s="90" t="s">
        <v>187</v>
      </c>
    </row>
    <row r="14" spans="1:2" x14ac:dyDescent="0.25">
      <c r="A14" s="90">
        <v>6200768</v>
      </c>
      <c r="B14" s="90" t="s">
        <v>188</v>
      </c>
    </row>
    <row r="15" spans="1:2" x14ac:dyDescent="0.25">
      <c r="A15" s="90">
        <v>6200769</v>
      </c>
      <c r="B15" s="90" t="s">
        <v>189</v>
      </c>
    </row>
    <row r="16" spans="1:2" x14ac:dyDescent="0.25">
      <c r="A16" s="90">
        <v>6200772</v>
      </c>
      <c r="B16" s="90" t="s">
        <v>190</v>
      </c>
    </row>
    <row r="17" spans="1:2" x14ac:dyDescent="0.25">
      <c r="A17" s="90">
        <v>6200773</v>
      </c>
      <c r="B17" s="90" t="s">
        <v>191</v>
      </c>
    </row>
    <row r="18" spans="1:2" x14ac:dyDescent="0.25">
      <c r="A18" s="90">
        <v>6200770</v>
      </c>
      <c r="B18" s="90" t="s">
        <v>192</v>
      </c>
    </row>
    <row r="19" spans="1:2" x14ac:dyDescent="0.25">
      <c r="A19" s="90">
        <v>6200771</v>
      </c>
      <c r="B19" s="90" t="s">
        <v>193</v>
      </c>
    </row>
    <row r="20" spans="1:2" x14ac:dyDescent="0.25">
      <c r="A20" s="90">
        <v>6200774</v>
      </c>
      <c r="B20" s="90" t="s">
        <v>194</v>
      </c>
    </row>
    <row r="21" spans="1:2" x14ac:dyDescent="0.25">
      <c r="A21" s="90">
        <v>6200775</v>
      </c>
      <c r="B21" s="90" t="s">
        <v>195</v>
      </c>
    </row>
    <row r="22" spans="1:2" x14ac:dyDescent="0.25">
      <c r="A22" s="90">
        <v>6200776</v>
      </c>
      <c r="B22" s="90" t="s">
        <v>196</v>
      </c>
    </row>
    <row r="23" spans="1:2" x14ac:dyDescent="0.25">
      <c r="A23" s="90">
        <v>6200777</v>
      </c>
      <c r="B23" s="90" t="s">
        <v>197</v>
      </c>
    </row>
    <row r="24" spans="1:2" x14ac:dyDescent="0.25">
      <c r="A24" s="90">
        <v>6200778</v>
      </c>
      <c r="B24" s="90" t="s">
        <v>198</v>
      </c>
    </row>
    <row r="25" spans="1:2" x14ac:dyDescent="0.25">
      <c r="A25" s="90">
        <v>6200779</v>
      </c>
      <c r="B25" s="90" t="s">
        <v>199</v>
      </c>
    </row>
    <row r="26" spans="1:2" x14ac:dyDescent="0.25">
      <c r="A26" s="90">
        <v>6200780</v>
      </c>
      <c r="B26" s="90" t="s">
        <v>200</v>
      </c>
    </row>
    <row r="27" spans="1:2" x14ac:dyDescent="0.25">
      <c r="A27" s="90">
        <v>6200781</v>
      </c>
      <c r="B27" s="90" t="s">
        <v>201</v>
      </c>
    </row>
    <row r="28" spans="1:2" x14ac:dyDescent="0.25">
      <c r="A28" s="90">
        <v>6200782</v>
      </c>
      <c r="B28" s="90" t="s">
        <v>202</v>
      </c>
    </row>
    <row r="29" spans="1:2" x14ac:dyDescent="0.25">
      <c r="A29" s="90">
        <v>6200783</v>
      </c>
      <c r="B29" s="90" t="s">
        <v>203</v>
      </c>
    </row>
    <row r="30" spans="1:2" x14ac:dyDescent="0.25">
      <c r="A30" s="90">
        <v>6200784</v>
      </c>
      <c r="B30" s="90" t="s">
        <v>204</v>
      </c>
    </row>
    <row r="31" spans="1:2" x14ac:dyDescent="0.25">
      <c r="A31" s="90">
        <v>6200785</v>
      </c>
      <c r="B31" s="90" t="s">
        <v>205</v>
      </c>
    </row>
    <row r="32" spans="1:2" x14ac:dyDescent="0.25">
      <c r="A32" s="90">
        <v>6200786</v>
      </c>
      <c r="B32" s="90" t="s">
        <v>206</v>
      </c>
    </row>
    <row r="33" spans="1:2" x14ac:dyDescent="0.25">
      <c r="A33" s="90">
        <v>6200787</v>
      </c>
      <c r="B33" s="90" t="s">
        <v>176</v>
      </c>
    </row>
    <row r="34" spans="1:2" x14ac:dyDescent="0.25">
      <c r="A34" s="90">
        <v>6200788</v>
      </c>
      <c r="B34" s="90" t="s">
        <v>207</v>
      </c>
    </row>
    <row r="35" spans="1:2" x14ac:dyDescent="0.25">
      <c r="A35" s="90">
        <v>6200789</v>
      </c>
      <c r="B35" s="90" t="s">
        <v>217</v>
      </c>
    </row>
    <row r="36" spans="1:2" x14ac:dyDescent="0.25">
      <c r="A36" s="90">
        <v>6200790</v>
      </c>
      <c r="B36" s="90" t="s">
        <v>208</v>
      </c>
    </row>
    <row r="37" spans="1:2" x14ac:dyDescent="0.25">
      <c r="A37" s="90">
        <v>6200791</v>
      </c>
      <c r="B37" s="90" t="s">
        <v>209</v>
      </c>
    </row>
    <row r="38" spans="1:2" x14ac:dyDescent="0.25">
      <c r="A38" s="90">
        <v>6200792</v>
      </c>
      <c r="B38" s="90" t="s">
        <v>210</v>
      </c>
    </row>
    <row r="39" spans="1:2" x14ac:dyDescent="0.25">
      <c r="A39" s="90">
        <v>6200793</v>
      </c>
      <c r="B39" s="90" t="s">
        <v>211</v>
      </c>
    </row>
    <row r="40" spans="1:2" x14ac:dyDescent="0.25">
      <c r="A40" s="90">
        <v>6200794</v>
      </c>
      <c r="B40" s="90" t="s">
        <v>212</v>
      </c>
    </row>
    <row r="41" spans="1:2" x14ac:dyDescent="0.25">
      <c r="A41" s="90">
        <v>6200795</v>
      </c>
      <c r="B41" s="90" t="s">
        <v>213</v>
      </c>
    </row>
    <row r="42" spans="1:2" x14ac:dyDescent="0.25">
      <c r="A42" s="90">
        <v>6200798</v>
      </c>
      <c r="B42" s="90" t="s">
        <v>214</v>
      </c>
    </row>
    <row r="43" spans="1:2" x14ac:dyDescent="0.25">
      <c r="A43" s="90">
        <v>6200690</v>
      </c>
      <c r="B43" s="90" t="s">
        <v>339</v>
      </c>
    </row>
    <row r="44" spans="1:2" x14ac:dyDescent="0.25">
      <c r="A44" s="90">
        <v>6200767</v>
      </c>
      <c r="B44" s="90" t="s">
        <v>344</v>
      </c>
    </row>
    <row r="45" spans="1:2" x14ac:dyDescent="0.25">
      <c r="A45" s="90">
        <v>6201202</v>
      </c>
      <c r="B45" s="90" t="s">
        <v>215</v>
      </c>
    </row>
    <row r="46" spans="1:2" x14ac:dyDescent="0.25">
      <c r="A46" s="90">
        <v>6201203</v>
      </c>
      <c r="B46" s="90" t="s">
        <v>216</v>
      </c>
    </row>
    <row r="47" spans="1:2" x14ac:dyDescent="0.25">
      <c r="A47" s="90">
        <v>6200611</v>
      </c>
      <c r="B47" s="90" t="s">
        <v>347</v>
      </c>
    </row>
    <row r="48" spans="1:2" x14ac:dyDescent="0.25">
      <c r="A48" s="90">
        <v>6200612</v>
      </c>
      <c r="B48" s="90" t="s">
        <v>348</v>
      </c>
    </row>
    <row r="49" spans="1:2" x14ac:dyDescent="0.25">
      <c r="A49" s="90">
        <v>6200613</v>
      </c>
      <c r="B49" s="90" t="s">
        <v>349</v>
      </c>
    </row>
    <row r="50" spans="1:2" x14ac:dyDescent="0.25">
      <c r="A50" s="90">
        <v>6200809</v>
      </c>
      <c r="B50" s="90" t="s">
        <v>350</v>
      </c>
    </row>
    <row r="51" spans="1:2" x14ac:dyDescent="0.25">
      <c r="A51" s="90">
        <v>6200799</v>
      </c>
      <c r="B51" s="90" t="s">
        <v>218</v>
      </c>
    </row>
    <row r="52" spans="1:2" x14ac:dyDescent="0.25">
      <c r="A52" s="90">
        <v>6200800</v>
      </c>
      <c r="B52" s="90" t="s">
        <v>219</v>
      </c>
    </row>
    <row r="53" spans="1:2" x14ac:dyDescent="0.25">
      <c r="A53" s="90"/>
      <c r="B53" s="90"/>
    </row>
    <row r="54" spans="1:2" x14ac:dyDescent="0.25">
      <c r="A54" s="90"/>
      <c r="B54" s="90"/>
    </row>
    <row r="55" spans="1:2" x14ac:dyDescent="0.25">
      <c r="A55" s="90"/>
      <c r="B55" s="90"/>
    </row>
    <row r="56" spans="1:2" x14ac:dyDescent="0.25">
      <c r="A56" s="63"/>
      <c r="B56" s="63"/>
    </row>
    <row r="57" spans="1:2" x14ac:dyDescent="0.25">
      <c r="A57" s="63"/>
      <c r="B57" s="63"/>
    </row>
    <row r="58" spans="1:2" x14ac:dyDescent="0.25">
      <c r="A58" s="63"/>
      <c r="B58" s="63"/>
    </row>
    <row r="59" spans="1:2" x14ac:dyDescent="0.25">
      <c r="A59" s="63"/>
      <c r="B59" s="63"/>
    </row>
    <row r="60" spans="1:2" x14ac:dyDescent="0.25">
      <c r="A60" s="63"/>
      <c r="B60" s="63"/>
    </row>
    <row r="61" spans="1:2" x14ac:dyDescent="0.25">
      <c r="A61" s="63"/>
      <c r="B61" s="63"/>
    </row>
    <row r="62" spans="1:2" x14ac:dyDescent="0.25">
      <c r="A62" s="63"/>
      <c r="B62" s="63"/>
    </row>
    <row r="63" spans="1:2" x14ac:dyDescent="0.25">
      <c r="A63" s="63"/>
      <c r="B63" s="63"/>
    </row>
    <row r="64" spans="1:2" x14ac:dyDescent="0.25">
      <c r="A64" s="63"/>
      <c r="B64" s="63"/>
    </row>
    <row r="65" spans="1:2" x14ac:dyDescent="0.25">
      <c r="A65" s="63"/>
      <c r="B65" s="63"/>
    </row>
    <row r="66" spans="1:2" x14ac:dyDescent="0.25">
      <c r="A66" s="63"/>
      <c r="B66" s="63"/>
    </row>
    <row r="67" spans="1:2" x14ac:dyDescent="0.25">
      <c r="A67" s="63"/>
      <c r="B67" s="63"/>
    </row>
    <row r="68" spans="1:2" x14ac:dyDescent="0.25">
      <c r="A68" s="63"/>
      <c r="B68" s="63"/>
    </row>
    <row r="69" spans="1:2" x14ac:dyDescent="0.25">
      <c r="A69" s="63"/>
      <c r="B69" s="63"/>
    </row>
    <row r="70" spans="1:2" x14ac:dyDescent="0.25">
      <c r="A70" s="63"/>
      <c r="B70" s="63"/>
    </row>
    <row r="71" spans="1:2" x14ac:dyDescent="0.25">
      <c r="A71" s="63"/>
      <c r="B71" s="63"/>
    </row>
    <row r="72" spans="1:2" x14ac:dyDescent="0.25">
      <c r="A72" s="63"/>
      <c r="B72" s="63"/>
    </row>
    <row r="73" spans="1:2" x14ac:dyDescent="0.25">
      <c r="A73" s="63"/>
      <c r="B73" s="63"/>
    </row>
    <row r="74" spans="1:2" x14ac:dyDescent="0.25">
      <c r="A74" s="63"/>
      <c r="B74" s="63"/>
    </row>
    <row r="75" spans="1:2" x14ac:dyDescent="0.25">
      <c r="A75" s="63"/>
      <c r="B75" s="63"/>
    </row>
    <row r="76" spans="1:2" x14ac:dyDescent="0.25">
      <c r="A76" s="63"/>
      <c r="B76" s="63"/>
    </row>
    <row r="77" spans="1:2" x14ac:dyDescent="0.25">
      <c r="A77" s="63"/>
      <c r="B77" s="63"/>
    </row>
    <row r="78" spans="1:2" x14ac:dyDescent="0.25">
      <c r="A78" s="63"/>
      <c r="B78" s="63"/>
    </row>
    <row r="79" spans="1:2" x14ac:dyDescent="0.25">
      <c r="A79" s="63"/>
      <c r="B79" s="63"/>
    </row>
    <row r="80" spans="1:2" x14ac:dyDescent="0.25">
      <c r="A80" s="63"/>
      <c r="B80" s="63"/>
    </row>
    <row r="81" spans="1:2" x14ac:dyDescent="0.25">
      <c r="A81" s="63"/>
      <c r="B81" s="63"/>
    </row>
    <row r="82" spans="1:2" x14ac:dyDescent="0.25">
      <c r="A82" s="63"/>
      <c r="B82" s="63"/>
    </row>
    <row r="83" spans="1:2" x14ac:dyDescent="0.25">
      <c r="A83" s="63"/>
      <c r="B83" s="63"/>
    </row>
    <row r="84" spans="1:2" x14ac:dyDescent="0.25">
      <c r="A84" s="63"/>
      <c r="B84" s="63"/>
    </row>
    <row r="85" spans="1:2" x14ac:dyDescent="0.25">
      <c r="A85" s="63"/>
      <c r="B85" s="63"/>
    </row>
    <row r="86" spans="1:2" x14ac:dyDescent="0.25">
      <c r="A86" s="63"/>
      <c r="B86" s="63"/>
    </row>
    <row r="87" spans="1:2" x14ac:dyDescent="0.25">
      <c r="A87" s="63"/>
      <c r="B87" s="63"/>
    </row>
    <row r="88" spans="1:2" x14ac:dyDescent="0.25">
      <c r="A88" s="63"/>
      <c r="B88" s="63"/>
    </row>
    <row r="89" spans="1:2" x14ac:dyDescent="0.25">
      <c r="A89" s="63"/>
      <c r="B89" s="63"/>
    </row>
    <row r="90" spans="1:2" x14ac:dyDescent="0.25">
      <c r="A90" s="63"/>
      <c r="B90" s="63"/>
    </row>
    <row r="91" spans="1:2" x14ac:dyDescent="0.25">
      <c r="A91" s="63"/>
      <c r="B91" s="63"/>
    </row>
    <row r="92" spans="1:2" x14ac:dyDescent="0.25">
      <c r="A92" s="63"/>
      <c r="B92" s="63"/>
    </row>
    <row r="93" spans="1:2" x14ac:dyDescent="0.25">
      <c r="A93" s="63"/>
      <c r="B93" s="63"/>
    </row>
    <row r="94" spans="1:2" x14ac:dyDescent="0.25">
      <c r="A94" s="63"/>
      <c r="B94" s="63"/>
    </row>
    <row r="95" spans="1:2" x14ac:dyDescent="0.25">
      <c r="A95" s="63"/>
      <c r="B95" s="63"/>
    </row>
    <row r="96" spans="1:2" x14ac:dyDescent="0.25">
      <c r="A96" s="63"/>
      <c r="B96" s="63"/>
    </row>
    <row r="97" spans="1:2" x14ac:dyDescent="0.25">
      <c r="A97" s="63"/>
      <c r="B97" s="63"/>
    </row>
    <row r="98" spans="1:2" x14ac:dyDescent="0.25">
      <c r="A98" s="63"/>
      <c r="B98" s="63"/>
    </row>
    <row r="99" spans="1:2" x14ac:dyDescent="0.25">
      <c r="A99" s="63"/>
      <c r="B99" s="63"/>
    </row>
    <row r="100" spans="1:2" x14ac:dyDescent="0.25">
      <c r="A100" s="63"/>
      <c r="B100" s="63"/>
    </row>
    <row r="101" spans="1:2" x14ac:dyDescent="0.25">
      <c r="A101" s="63"/>
      <c r="B101" s="63"/>
    </row>
    <row r="102" spans="1:2" x14ac:dyDescent="0.25">
      <c r="A102" s="63"/>
      <c r="B102" s="63"/>
    </row>
    <row r="103" spans="1:2" x14ac:dyDescent="0.25">
      <c r="A103" s="63"/>
      <c r="B103" s="63"/>
    </row>
    <row r="104" spans="1:2" x14ac:dyDescent="0.25">
      <c r="A104" s="63"/>
      <c r="B104" s="63"/>
    </row>
    <row r="105" spans="1:2" x14ac:dyDescent="0.25">
      <c r="A105" s="63"/>
      <c r="B105" s="63"/>
    </row>
    <row r="106" spans="1:2" x14ac:dyDescent="0.25">
      <c r="A106" s="63"/>
      <c r="B106" s="63"/>
    </row>
    <row r="107" spans="1:2" x14ac:dyDescent="0.25">
      <c r="A107" s="63"/>
      <c r="B107" s="63"/>
    </row>
    <row r="108" spans="1:2" x14ac:dyDescent="0.25">
      <c r="A108" s="63"/>
      <c r="B108" s="63"/>
    </row>
    <row r="109" spans="1:2" x14ac:dyDescent="0.25">
      <c r="A109" s="63"/>
      <c r="B109" s="63"/>
    </row>
    <row r="110" spans="1:2" x14ac:dyDescent="0.25">
      <c r="A110" s="63"/>
      <c r="B110" s="63"/>
    </row>
    <row r="111" spans="1:2" x14ac:dyDescent="0.25">
      <c r="A111" s="63"/>
      <c r="B111" s="63"/>
    </row>
    <row r="112" spans="1:2" x14ac:dyDescent="0.25">
      <c r="A112" s="63"/>
      <c r="B112" s="63"/>
    </row>
    <row r="113" spans="1:2" x14ac:dyDescent="0.25">
      <c r="A113" s="63"/>
      <c r="B113" s="63"/>
    </row>
    <row r="114" spans="1:2" x14ac:dyDescent="0.25">
      <c r="A114" s="63"/>
      <c r="B114" s="63"/>
    </row>
    <row r="115" spans="1:2" x14ac:dyDescent="0.25">
      <c r="A115" s="63"/>
      <c r="B115" s="63"/>
    </row>
    <row r="116" spans="1:2" x14ac:dyDescent="0.25">
      <c r="A116" s="63"/>
      <c r="B116" s="63"/>
    </row>
    <row r="117" spans="1:2" x14ac:dyDescent="0.25">
      <c r="A117" s="63"/>
      <c r="B117" s="63"/>
    </row>
    <row r="118" spans="1:2" x14ac:dyDescent="0.25">
      <c r="A118" s="63"/>
      <c r="B118" s="63"/>
    </row>
    <row r="119" spans="1:2" x14ac:dyDescent="0.25">
      <c r="A119" s="63"/>
      <c r="B119" s="63"/>
    </row>
    <row r="120" spans="1:2" x14ac:dyDescent="0.25">
      <c r="A120" s="63"/>
      <c r="B120" s="63"/>
    </row>
    <row r="121" spans="1:2" x14ac:dyDescent="0.25">
      <c r="A121" s="63"/>
      <c r="B121" s="63"/>
    </row>
    <row r="122" spans="1:2" x14ac:dyDescent="0.25">
      <c r="A122" s="63"/>
      <c r="B122" s="63"/>
    </row>
    <row r="123" spans="1:2" x14ac:dyDescent="0.25">
      <c r="A123" s="63"/>
      <c r="B123" s="63"/>
    </row>
    <row r="124" spans="1:2" x14ac:dyDescent="0.25">
      <c r="A124" s="63"/>
      <c r="B124" s="63"/>
    </row>
    <row r="125" spans="1:2" x14ac:dyDescent="0.25">
      <c r="A125" s="63"/>
      <c r="B125" s="63"/>
    </row>
    <row r="126" spans="1:2" x14ac:dyDescent="0.25">
      <c r="A126" s="63"/>
      <c r="B126" s="63"/>
    </row>
    <row r="127" spans="1:2" x14ac:dyDescent="0.25">
      <c r="A127" s="63"/>
      <c r="B127" s="63"/>
    </row>
    <row r="128" spans="1:2" x14ac:dyDescent="0.25">
      <c r="A128" s="63"/>
      <c r="B128" s="63"/>
    </row>
    <row r="129" spans="1:2" x14ac:dyDescent="0.25">
      <c r="A129" s="63"/>
      <c r="B129" s="63"/>
    </row>
    <row r="130" spans="1:2" x14ac:dyDescent="0.25">
      <c r="A130" s="63"/>
      <c r="B130" s="63"/>
    </row>
    <row r="131" spans="1:2" x14ac:dyDescent="0.25">
      <c r="A131" s="63"/>
      <c r="B131" s="63"/>
    </row>
    <row r="132" spans="1:2" x14ac:dyDescent="0.25">
      <c r="A132" s="63"/>
      <c r="B132" s="63"/>
    </row>
    <row r="133" spans="1:2" x14ac:dyDescent="0.25">
      <c r="A133" s="63"/>
      <c r="B133" s="63"/>
    </row>
    <row r="134" spans="1:2" x14ac:dyDescent="0.25">
      <c r="A134" s="63"/>
      <c r="B134" s="63"/>
    </row>
    <row r="135" spans="1:2" x14ac:dyDescent="0.25">
      <c r="A135" s="63"/>
      <c r="B135" s="63"/>
    </row>
    <row r="136" spans="1:2" x14ac:dyDescent="0.25">
      <c r="A136" s="63"/>
      <c r="B136" s="63"/>
    </row>
    <row r="137" spans="1:2" x14ac:dyDescent="0.25">
      <c r="A137" s="63"/>
      <c r="B137" s="63"/>
    </row>
    <row r="138" spans="1:2" x14ac:dyDescent="0.25">
      <c r="A138" s="63"/>
      <c r="B138" s="63"/>
    </row>
    <row r="139" spans="1:2" x14ac:dyDescent="0.25">
      <c r="A139" s="63"/>
      <c r="B139" s="63"/>
    </row>
    <row r="140" spans="1:2" x14ac:dyDescent="0.25">
      <c r="A140" s="63"/>
      <c r="B140" s="63"/>
    </row>
    <row r="141" spans="1:2" x14ac:dyDescent="0.25">
      <c r="A141" s="63"/>
      <c r="B141" s="63"/>
    </row>
    <row r="142" spans="1:2" x14ac:dyDescent="0.25">
      <c r="A142" s="63"/>
      <c r="B142" s="63"/>
    </row>
    <row r="143" spans="1:2" x14ac:dyDescent="0.25">
      <c r="A143" s="63"/>
      <c r="B143" s="63"/>
    </row>
    <row r="144" spans="1:2" x14ac:dyDescent="0.25">
      <c r="A144" s="63"/>
      <c r="B144" s="63"/>
    </row>
    <row r="145" spans="1:2" x14ac:dyDescent="0.25">
      <c r="A145" s="63"/>
      <c r="B145" s="63"/>
    </row>
    <row r="146" spans="1:2" x14ac:dyDescent="0.25">
      <c r="A146" s="63"/>
      <c r="B146" s="63"/>
    </row>
    <row r="147" spans="1:2" x14ac:dyDescent="0.25">
      <c r="A147" s="63"/>
      <c r="B147" s="63"/>
    </row>
    <row r="148" spans="1:2" x14ac:dyDescent="0.25">
      <c r="A148" s="63"/>
      <c r="B148" s="63"/>
    </row>
    <row r="149" spans="1:2" x14ac:dyDescent="0.25">
      <c r="A149" s="63"/>
      <c r="B149" s="63"/>
    </row>
    <row r="150" spans="1:2" x14ac:dyDescent="0.25">
      <c r="A150" s="63"/>
      <c r="B150" s="63"/>
    </row>
    <row r="151" spans="1:2" x14ac:dyDescent="0.25">
      <c r="A151" s="63"/>
      <c r="B151" s="63"/>
    </row>
    <row r="152" spans="1:2" x14ac:dyDescent="0.25">
      <c r="A152" s="63"/>
      <c r="B152" s="63"/>
    </row>
    <row r="153" spans="1:2" x14ac:dyDescent="0.25">
      <c r="A153" s="63"/>
      <c r="B153" s="63"/>
    </row>
    <row r="154" spans="1:2" x14ac:dyDescent="0.25">
      <c r="A154" s="63"/>
      <c r="B154" s="63"/>
    </row>
    <row r="155" spans="1:2" x14ac:dyDescent="0.25">
      <c r="A155" s="63"/>
      <c r="B155" s="63"/>
    </row>
    <row r="156" spans="1:2" x14ac:dyDescent="0.25">
      <c r="A156" s="63"/>
      <c r="B156" s="63"/>
    </row>
    <row r="157" spans="1:2" x14ac:dyDescent="0.25">
      <c r="A157" s="63"/>
      <c r="B157" s="63"/>
    </row>
    <row r="158" spans="1:2" x14ac:dyDescent="0.25">
      <c r="A158" s="63"/>
      <c r="B158" s="63"/>
    </row>
    <row r="159" spans="1:2" x14ac:dyDescent="0.25">
      <c r="A159" s="63"/>
      <c r="B159" s="63"/>
    </row>
    <row r="160" spans="1:2" x14ac:dyDescent="0.25">
      <c r="A160" s="63"/>
      <c r="B160" s="63"/>
    </row>
    <row r="161" spans="1:2" x14ac:dyDescent="0.25">
      <c r="A161" s="63"/>
      <c r="B161" s="63"/>
    </row>
    <row r="162" spans="1:2" x14ac:dyDescent="0.25">
      <c r="A162" s="63"/>
      <c r="B162" s="63"/>
    </row>
    <row r="163" spans="1:2" x14ac:dyDescent="0.25">
      <c r="A163" s="63"/>
      <c r="B163" s="63"/>
    </row>
    <row r="164" spans="1:2" x14ac:dyDescent="0.25">
      <c r="A164" s="63"/>
      <c r="B164" s="63"/>
    </row>
    <row r="165" spans="1:2" x14ac:dyDescent="0.25">
      <c r="A165" s="63"/>
      <c r="B165" s="63"/>
    </row>
    <row r="166" spans="1:2" x14ac:dyDescent="0.25">
      <c r="A166" s="63"/>
      <c r="B166" s="63"/>
    </row>
    <row r="167" spans="1:2" x14ac:dyDescent="0.25">
      <c r="A167" s="63"/>
      <c r="B167" s="63"/>
    </row>
    <row r="168" spans="1:2" x14ac:dyDescent="0.25">
      <c r="A168" s="63"/>
      <c r="B168" s="63"/>
    </row>
    <row r="169" spans="1:2" x14ac:dyDescent="0.25">
      <c r="A169" s="63"/>
      <c r="B169" s="63"/>
    </row>
    <row r="170" spans="1:2" x14ac:dyDescent="0.25">
      <c r="A170" s="63"/>
      <c r="B170" s="63"/>
    </row>
    <row r="171" spans="1:2" x14ac:dyDescent="0.25">
      <c r="A171" s="63"/>
      <c r="B171" s="63"/>
    </row>
    <row r="172" spans="1:2" x14ac:dyDescent="0.25">
      <c r="A172" s="63"/>
      <c r="B172" s="63"/>
    </row>
    <row r="173" spans="1:2" x14ac:dyDescent="0.25">
      <c r="A173" s="63"/>
      <c r="B173" s="63"/>
    </row>
    <row r="174" spans="1:2" x14ac:dyDescent="0.25">
      <c r="A174" s="63"/>
      <c r="B174" s="63"/>
    </row>
    <row r="175" spans="1:2" x14ac:dyDescent="0.25">
      <c r="A175" s="63"/>
      <c r="B175" s="63"/>
    </row>
    <row r="176" spans="1:2" x14ac:dyDescent="0.25">
      <c r="A176" s="63"/>
      <c r="B176" s="63"/>
    </row>
    <row r="177" spans="1:2" x14ac:dyDescent="0.25">
      <c r="A177" s="63"/>
      <c r="B177" s="63"/>
    </row>
    <row r="178" spans="1:2" x14ac:dyDescent="0.25">
      <c r="A178" s="63"/>
      <c r="B178" s="63"/>
    </row>
    <row r="179" spans="1:2" x14ac:dyDescent="0.25">
      <c r="A179" s="63"/>
      <c r="B179" s="63"/>
    </row>
    <row r="180" spans="1:2" x14ac:dyDescent="0.25">
      <c r="A180" s="63"/>
      <c r="B180" s="63"/>
    </row>
    <row r="181" spans="1:2" x14ac:dyDescent="0.25">
      <c r="A181" s="63"/>
      <c r="B181" s="63"/>
    </row>
    <row r="182" spans="1:2" x14ac:dyDescent="0.25">
      <c r="A182" s="63"/>
      <c r="B182" s="63"/>
    </row>
    <row r="183" spans="1:2" x14ac:dyDescent="0.25">
      <c r="A183" s="63"/>
      <c r="B183" s="63"/>
    </row>
    <row r="184" spans="1:2" x14ac:dyDescent="0.25">
      <c r="A184" s="63"/>
      <c r="B184" s="63"/>
    </row>
    <row r="185" spans="1:2" x14ac:dyDescent="0.25">
      <c r="A185" s="63"/>
      <c r="B185" s="63"/>
    </row>
    <row r="186" spans="1:2" x14ac:dyDescent="0.25">
      <c r="A186" s="63"/>
      <c r="B186" s="63"/>
    </row>
    <row r="187" spans="1:2" x14ac:dyDescent="0.25">
      <c r="A187" s="63"/>
      <c r="B187" s="63"/>
    </row>
    <row r="188" spans="1:2" x14ac:dyDescent="0.25">
      <c r="A188" s="63"/>
      <c r="B188" s="63"/>
    </row>
    <row r="189" spans="1:2" x14ac:dyDescent="0.25">
      <c r="A189" s="63"/>
      <c r="B189" s="63"/>
    </row>
    <row r="190" spans="1:2" x14ac:dyDescent="0.25">
      <c r="A190" s="63"/>
      <c r="B190" s="63"/>
    </row>
    <row r="191" spans="1:2" x14ac:dyDescent="0.25">
      <c r="A191" s="63"/>
      <c r="B191" s="63"/>
    </row>
    <row r="192" spans="1:2" x14ac:dyDescent="0.25">
      <c r="A192" s="63"/>
      <c r="B192" s="63"/>
    </row>
    <row r="193" spans="1:2" x14ac:dyDescent="0.25">
      <c r="A193" s="63"/>
      <c r="B193" s="63"/>
    </row>
    <row r="194" spans="1:2" x14ac:dyDescent="0.25">
      <c r="A194" s="63"/>
      <c r="B194" s="63"/>
    </row>
    <row r="195" spans="1:2" x14ac:dyDescent="0.25">
      <c r="A195" s="63"/>
      <c r="B195" s="63"/>
    </row>
    <row r="196" spans="1:2" x14ac:dyDescent="0.25">
      <c r="A196" s="63"/>
      <c r="B196" s="63"/>
    </row>
    <row r="197" spans="1:2" x14ac:dyDescent="0.25">
      <c r="A197" s="63"/>
      <c r="B197" s="63"/>
    </row>
    <row r="198" spans="1:2" x14ac:dyDescent="0.25">
      <c r="A198" s="63"/>
      <c r="B198" s="63"/>
    </row>
    <row r="199" spans="1:2" x14ac:dyDescent="0.25">
      <c r="A199" s="63"/>
      <c r="B199" s="63"/>
    </row>
    <row r="200" spans="1:2" x14ac:dyDescent="0.25">
      <c r="A200" s="63"/>
      <c r="B200" s="63"/>
    </row>
    <row r="201" spans="1:2" x14ac:dyDescent="0.25">
      <c r="A201" s="63"/>
      <c r="B201" s="63"/>
    </row>
    <row r="202" spans="1:2" x14ac:dyDescent="0.25">
      <c r="A202" s="63"/>
      <c r="B202" s="63"/>
    </row>
    <row r="203" spans="1:2" x14ac:dyDescent="0.25">
      <c r="A203" s="63"/>
      <c r="B203" s="63"/>
    </row>
    <row r="204" spans="1:2" x14ac:dyDescent="0.25">
      <c r="A204" s="63"/>
      <c r="B204" s="63"/>
    </row>
    <row r="205" spans="1:2" x14ac:dyDescent="0.25">
      <c r="A205" s="63"/>
      <c r="B205" s="63"/>
    </row>
    <row r="206" spans="1:2" x14ac:dyDescent="0.25">
      <c r="A206" s="63"/>
      <c r="B206" s="63"/>
    </row>
    <row r="207" spans="1:2" x14ac:dyDescent="0.25">
      <c r="A207" s="63"/>
      <c r="B207" s="63"/>
    </row>
    <row r="208" spans="1:2" x14ac:dyDescent="0.25">
      <c r="A208" s="63"/>
      <c r="B208" s="63"/>
    </row>
    <row r="209" spans="1:2" x14ac:dyDescent="0.25">
      <c r="A209" s="63"/>
      <c r="B209" s="63"/>
    </row>
    <row r="210" spans="1:2" x14ac:dyDescent="0.25">
      <c r="A210" s="63"/>
      <c r="B210" s="63"/>
    </row>
    <row r="211" spans="1:2" x14ac:dyDescent="0.25">
      <c r="A211" s="63"/>
      <c r="B211" s="63"/>
    </row>
    <row r="212" spans="1:2" x14ac:dyDescent="0.25">
      <c r="A212" s="63"/>
      <c r="B212" s="63"/>
    </row>
    <row r="213" spans="1:2" x14ac:dyDescent="0.25">
      <c r="A213" s="63"/>
      <c r="B213" s="63"/>
    </row>
    <row r="214" spans="1:2" x14ac:dyDescent="0.25">
      <c r="A214" s="63"/>
      <c r="B214" s="63"/>
    </row>
    <row r="215" spans="1:2" x14ac:dyDescent="0.25">
      <c r="A215" s="63"/>
      <c r="B215" s="63"/>
    </row>
    <row r="216" spans="1:2" x14ac:dyDescent="0.25">
      <c r="A216" s="63"/>
      <c r="B216" s="64"/>
    </row>
    <row r="217" spans="1:2" x14ac:dyDescent="0.25">
      <c r="A217" s="63"/>
      <c r="B217" s="64"/>
    </row>
    <row r="218" spans="1:2" x14ac:dyDescent="0.25">
      <c r="A218" s="63"/>
      <c r="B218" s="64"/>
    </row>
    <row r="219" spans="1:2" x14ac:dyDescent="0.25">
      <c r="A219" s="63"/>
      <c r="B219" s="64"/>
    </row>
    <row r="220" spans="1:2" x14ac:dyDescent="0.25">
      <c r="A220" s="63"/>
      <c r="B220" s="64"/>
    </row>
    <row r="221" spans="1:2" x14ac:dyDescent="0.25">
      <c r="A221" s="63"/>
      <c r="B221" s="64"/>
    </row>
    <row r="222" spans="1:2" x14ac:dyDescent="0.25">
      <c r="A222" s="63"/>
      <c r="B222" s="64"/>
    </row>
    <row r="223" spans="1:2" x14ac:dyDescent="0.25">
      <c r="A223" s="63"/>
      <c r="B223" s="64"/>
    </row>
    <row r="224" spans="1:2" x14ac:dyDescent="0.25">
      <c r="A224" s="63"/>
      <c r="B224" s="64"/>
    </row>
    <row r="225" spans="1:2" x14ac:dyDescent="0.25">
      <c r="A225" s="63"/>
      <c r="B225" s="64"/>
    </row>
    <row r="226" spans="1:2" x14ac:dyDescent="0.25">
      <c r="A226" s="63"/>
      <c r="B226" s="64"/>
    </row>
    <row r="227" spans="1:2" x14ac:dyDescent="0.25">
      <c r="A227" s="63"/>
      <c r="B227" s="64"/>
    </row>
    <row r="228" spans="1:2" x14ac:dyDescent="0.25">
      <c r="A228" s="63"/>
      <c r="B228" s="64"/>
    </row>
    <row r="229" spans="1:2" x14ac:dyDescent="0.25">
      <c r="A229" s="63"/>
      <c r="B229" s="64"/>
    </row>
    <row r="230" spans="1:2" x14ac:dyDescent="0.25">
      <c r="A230" s="63"/>
      <c r="B230" s="64"/>
    </row>
    <row r="231" spans="1:2" x14ac:dyDescent="0.25">
      <c r="A231" s="63"/>
      <c r="B231" s="64"/>
    </row>
    <row r="232" spans="1:2" x14ac:dyDescent="0.25">
      <c r="A232" s="63"/>
      <c r="B232" s="64"/>
    </row>
    <row r="233" spans="1:2" x14ac:dyDescent="0.25">
      <c r="A233" s="63"/>
      <c r="B233" s="64"/>
    </row>
    <row r="234" spans="1:2" x14ac:dyDescent="0.25">
      <c r="A234" s="63"/>
      <c r="B234" s="64"/>
    </row>
    <row r="235" spans="1:2" x14ac:dyDescent="0.25">
      <c r="A235" s="63"/>
      <c r="B235" s="64"/>
    </row>
    <row r="236" spans="1:2" x14ac:dyDescent="0.25">
      <c r="A236" s="63"/>
      <c r="B236" s="64"/>
    </row>
    <row r="237" spans="1:2" x14ac:dyDescent="0.25">
      <c r="A237" s="63"/>
      <c r="B237" s="64"/>
    </row>
    <row r="238" spans="1:2" x14ac:dyDescent="0.25">
      <c r="A238" s="63"/>
      <c r="B238" s="64"/>
    </row>
    <row r="239" spans="1:2" x14ac:dyDescent="0.25">
      <c r="A239" s="63"/>
      <c r="B239" s="64"/>
    </row>
    <row r="240" spans="1:2" x14ac:dyDescent="0.25">
      <c r="A240" s="63"/>
      <c r="B240" s="64"/>
    </row>
    <row r="241" spans="1:2" x14ac:dyDescent="0.25">
      <c r="A241" s="63"/>
      <c r="B241" s="64"/>
    </row>
    <row r="242" spans="1:2" x14ac:dyDescent="0.25">
      <c r="A242" s="63"/>
      <c r="B242" s="64"/>
    </row>
    <row r="243" spans="1:2" x14ac:dyDescent="0.25">
      <c r="A243" s="63"/>
      <c r="B243" s="64"/>
    </row>
    <row r="244" spans="1:2" x14ac:dyDescent="0.25">
      <c r="A244" s="63"/>
      <c r="B244" s="64"/>
    </row>
    <row r="245" spans="1:2" x14ac:dyDescent="0.25">
      <c r="A245" s="63"/>
      <c r="B245" s="64"/>
    </row>
    <row r="246" spans="1:2" x14ac:dyDescent="0.25">
      <c r="A246" s="63"/>
      <c r="B246" s="64"/>
    </row>
    <row r="247" spans="1:2" x14ac:dyDescent="0.25">
      <c r="A247" s="63"/>
      <c r="B247" s="64"/>
    </row>
    <row r="248" spans="1:2" x14ac:dyDescent="0.25">
      <c r="A248" s="63"/>
      <c r="B248" s="64"/>
    </row>
    <row r="249" spans="1:2" x14ac:dyDescent="0.25">
      <c r="A249" s="63"/>
      <c r="B249" s="64"/>
    </row>
    <row r="250" spans="1:2" x14ac:dyDescent="0.25">
      <c r="A250" s="63"/>
      <c r="B250" s="64"/>
    </row>
    <row r="251" spans="1:2" x14ac:dyDescent="0.25">
      <c r="A251" s="63"/>
      <c r="B251" s="64"/>
    </row>
    <row r="252" spans="1:2" x14ac:dyDescent="0.25">
      <c r="A252" s="63"/>
      <c r="B252" s="64"/>
    </row>
    <row r="253" spans="1:2" x14ac:dyDescent="0.25">
      <c r="A253" s="63"/>
      <c r="B253" s="64"/>
    </row>
    <row r="254" spans="1:2" x14ac:dyDescent="0.25">
      <c r="A254" s="63"/>
      <c r="B254" s="64"/>
    </row>
    <row r="255" spans="1:2" x14ac:dyDescent="0.25">
      <c r="A255" s="63"/>
      <c r="B255" s="64"/>
    </row>
    <row r="256" spans="1:2" x14ac:dyDescent="0.25">
      <c r="A256" s="63"/>
      <c r="B256" s="64"/>
    </row>
    <row r="257" spans="1:2" x14ac:dyDescent="0.25">
      <c r="A257" s="63"/>
      <c r="B257" s="64"/>
    </row>
    <row r="258" spans="1:2" x14ac:dyDescent="0.25">
      <c r="A258" s="63"/>
      <c r="B258" s="64"/>
    </row>
    <row r="259" spans="1:2" x14ac:dyDescent="0.25">
      <c r="A259" s="63"/>
      <c r="B259" s="64"/>
    </row>
    <row r="260" spans="1:2" x14ac:dyDescent="0.25">
      <c r="A260" s="63"/>
      <c r="B260" s="64"/>
    </row>
    <row r="261" spans="1:2" x14ac:dyDescent="0.25">
      <c r="A261" s="63"/>
      <c r="B261" s="64"/>
    </row>
    <row r="262" spans="1:2" x14ac:dyDescent="0.25">
      <c r="A262" s="63"/>
      <c r="B262" s="64"/>
    </row>
    <row r="263" spans="1:2" x14ac:dyDescent="0.25">
      <c r="A263" s="63"/>
      <c r="B263" s="64"/>
    </row>
    <row r="264" spans="1:2" x14ac:dyDescent="0.25">
      <c r="A264" s="63"/>
      <c r="B264" s="64"/>
    </row>
    <row r="265" spans="1:2" x14ac:dyDescent="0.25">
      <c r="A265" s="63"/>
      <c r="B265" s="64"/>
    </row>
    <row r="266" spans="1:2" x14ac:dyDescent="0.25">
      <c r="A266" s="63"/>
      <c r="B266" s="64"/>
    </row>
    <row r="267" spans="1:2" x14ac:dyDescent="0.25">
      <c r="A267" s="63"/>
      <c r="B267" s="64"/>
    </row>
    <row r="268" spans="1:2" x14ac:dyDescent="0.25">
      <c r="A268" s="63"/>
      <c r="B268" s="64"/>
    </row>
    <row r="269" spans="1:2" x14ac:dyDescent="0.25">
      <c r="A269" s="63"/>
      <c r="B269" s="64"/>
    </row>
    <row r="270" spans="1:2" x14ac:dyDescent="0.25">
      <c r="A270" s="63"/>
      <c r="B270" s="64"/>
    </row>
    <row r="271" spans="1:2" x14ac:dyDescent="0.25">
      <c r="A271" s="63"/>
      <c r="B271" s="64"/>
    </row>
    <row r="272" spans="1:2" x14ac:dyDescent="0.25">
      <c r="A272" s="63"/>
      <c r="B272" s="64"/>
    </row>
    <row r="273" spans="1:2" x14ac:dyDescent="0.25">
      <c r="A273" s="63"/>
      <c r="B273" s="64"/>
    </row>
    <row r="274" spans="1:2" x14ac:dyDescent="0.25">
      <c r="A274" s="63"/>
      <c r="B274" s="64"/>
    </row>
    <row r="275" spans="1:2" x14ac:dyDescent="0.25">
      <c r="A275" s="53"/>
      <c r="B275" s="52"/>
    </row>
  </sheetData>
  <conditionalFormatting sqref="A9">
    <cfRule type="duplicateValues" dxfId="5" priority="1"/>
  </conditionalFormatting>
  <conditionalFormatting sqref="A51:A215">
    <cfRule type="duplicateValues" dxfId="4" priority="3"/>
  </conditionalFormatting>
  <conditionalFormatting sqref="A216:A275 A2:A8 A10:A50">
    <cfRule type="duplicateValues" dxfId="3" priority="2"/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ilha2"/>
  <dimension ref="A1:F56"/>
  <sheetViews>
    <sheetView showGridLines="0" topLeftCell="A42" workbookViewId="0">
      <selection activeCell="D7" sqref="D7"/>
    </sheetView>
  </sheetViews>
  <sheetFormatPr defaultRowHeight="15" x14ac:dyDescent="0.25"/>
  <cols>
    <col min="1" max="1" width="29" bestFit="1" customWidth="1"/>
    <col min="2" max="2" width="37.42578125" bestFit="1" customWidth="1"/>
    <col min="4" max="4" width="29.85546875" bestFit="1" customWidth="1"/>
    <col min="6" max="6" width="19" bestFit="1" customWidth="1"/>
  </cols>
  <sheetData>
    <row r="1" spans="1:6" x14ac:dyDescent="0.25">
      <c r="A1" s="14" t="s">
        <v>48</v>
      </c>
      <c r="B1" s="14" t="s">
        <v>58</v>
      </c>
      <c r="D1" t="s">
        <v>7</v>
      </c>
      <c r="F1" t="s">
        <v>20</v>
      </c>
    </row>
    <row r="2" spans="1:6" x14ac:dyDescent="0.25">
      <c r="A2" s="14" t="s">
        <v>59</v>
      </c>
      <c r="B2" s="13" t="s">
        <v>60</v>
      </c>
      <c r="D2" s="14" t="s">
        <v>48</v>
      </c>
      <c r="F2" t="s">
        <v>161</v>
      </c>
    </row>
    <row r="3" spans="1:6" x14ac:dyDescent="0.25">
      <c r="A3" s="14" t="s">
        <v>61</v>
      </c>
      <c r="B3" s="13" t="s">
        <v>62</v>
      </c>
      <c r="D3" t="s">
        <v>22</v>
      </c>
      <c r="F3" t="s">
        <v>162</v>
      </c>
    </row>
    <row r="4" spans="1:6" x14ac:dyDescent="0.25">
      <c r="A4" s="14" t="s">
        <v>63</v>
      </c>
      <c r="B4" s="13" t="s">
        <v>64</v>
      </c>
      <c r="D4" t="s">
        <v>24</v>
      </c>
      <c r="F4" t="s">
        <v>163</v>
      </c>
    </row>
    <row r="5" spans="1:6" x14ac:dyDescent="0.25">
      <c r="A5" s="14" t="s">
        <v>32</v>
      </c>
      <c r="B5" s="13" t="s">
        <v>33</v>
      </c>
      <c r="D5" t="s">
        <v>26</v>
      </c>
      <c r="F5" t="s">
        <v>164</v>
      </c>
    </row>
    <row r="6" spans="1:6" x14ac:dyDescent="0.25">
      <c r="A6" s="14" t="s">
        <v>65</v>
      </c>
      <c r="B6" s="13" t="s">
        <v>66</v>
      </c>
      <c r="D6" t="s">
        <v>173</v>
      </c>
      <c r="F6" t="s">
        <v>165</v>
      </c>
    </row>
    <row r="7" spans="1:6" x14ac:dyDescent="0.25">
      <c r="A7" s="14" t="s">
        <v>67</v>
      </c>
      <c r="B7" s="13" t="s">
        <v>68</v>
      </c>
      <c r="F7" t="s">
        <v>166</v>
      </c>
    </row>
    <row r="8" spans="1:6" x14ac:dyDescent="0.25">
      <c r="A8" s="14" t="s">
        <v>69</v>
      </c>
      <c r="B8" s="13" t="s">
        <v>70</v>
      </c>
      <c r="F8" t="s">
        <v>167</v>
      </c>
    </row>
    <row r="9" spans="1:6" x14ac:dyDescent="0.25">
      <c r="A9" s="14" t="s">
        <v>71</v>
      </c>
      <c r="B9" s="13" t="s">
        <v>72</v>
      </c>
      <c r="F9" t="s">
        <v>168</v>
      </c>
    </row>
    <row r="10" spans="1:6" x14ac:dyDescent="0.25">
      <c r="A10" s="14" t="s">
        <v>73</v>
      </c>
      <c r="B10" s="13" t="s">
        <v>74</v>
      </c>
      <c r="F10" t="s">
        <v>169</v>
      </c>
    </row>
    <row r="11" spans="1:6" x14ac:dyDescent="0.25">
      <c r="A11" s="14" t="s">
        <v>75</v>
      </c>
      <c r="B11" s="13" t="s">
        <v>76</v>
      </c>
    </row>
    <row r="12" spans="1:6" x14ac:dyDescent="0.25">
      <c r="A12" s="14" t="s">
        <v>77</v>
      </c>
      <c r="B12" s="13" t="s">
        <v>78</v>
      </c>
    </row>
    <row r="13" spans="1:6" x14ac:dyDescent="0.25">
      <c r="A13" s="14" t="s">
        <v>79</v>
      </c>
      <c r="B13" s="13" t="s">
        <v>80</v>
      </c>
    </row>
    <row r="14" spans="1:6" x14ac:dyDescent="0.25">
      <c r="A14" s="14" t="s">
        <v>81</v>
      </c>
      <c r="B14" s="13" t="s">
        <v>82</v>
      </c>
    </row>
    <row r="15" spans="1:6" x14ac:dyDescent="0.25">
      <c r="A15" s="14" t="s">
        <v>83</v>
      </c>
      <c r="B15" s="13" t="s">
        <v>84</v>
      </c>
    </row>
    <row r="16" spans="1:6" x14ac:dyDescent="0.25">
      <c r="A16" s="14" t="s">
        <v>85</v>
      </c>
      <c r="B16" s="13" t="s">
        <v>86</v>
      </c>
    </row>
    <row r="17" spans="1:2" x14ac:dyDescent="0.25">
      <c r="A17" s="14" t="s">
        <v>87</v>
      </c>
      <c r="B17" s="13" t="s">
        <v>88</v>
      </c>
    </row>
    <row r="18" spans="1:2" x14ac:dyDescent="0.25">
      <c r="A18" s="14" t="s">
        <v>89</v>
      </c>
      <c r="B18" s="13" t="s">
        <v>90</v>
      </c>
    </row>
    <row r="19" spans="1:2" x14ac:dyDescent="0.25">
      <c r="A19" s="14" t="s">
        <v>91</v>
      </c>
      <c r="B19" s="13" t="s">
        <v>92</v>
      </c>
    </row>
    <row r="20" spans="1:2" x14ac:dyDescent="0.25">
      <c r="A20" s="14" t="s">
        <v>93</v>
      </c>
      <c r="B20" s="13" t="s">
        <v>94</v>
      </c>
    </row>
    <row r="21" spans="1:2" x14ac:dyDescent="0.25">
      <c r="A21" s="14" t="s">
        <v>95</v>
      </c>
      <c r="B21" s="13" t="s">
        <v>96</v>
      </c>
    </row>
    <row r="22" spans="1:2" x14ac:dyDescent="0.25">
      <c r="A22" s="14" t="s">
        <v>97</v>
      </c>
      <c r="B22" s="13" t="s">
        <v>98</v>
      </c>
    </row>
    <row r="23" spans="1:2" x14ac:dyDescent="0.25">
      <c r="A23" s="14" t="s">
        <v>99</v>
      </c>
      <c r="B23" s="13" t="s">
        <v>100</v>
      </c>
    </row>
    <row r="24" spans="1:2" x14ac:dyDescent="0.25">
      <c r="A24" s="14" t="s">
        <v>101</v>
      </c>
      <c r="B24" s="13" t="s">
        <v>102</v>
      </c>
    </row>
    <row r="25" spans="1:2" x14ac:dyDescent="0.25">
      <c r="A25" s="14" t="s">
        <v>103</v>
      </c>
      <c r="B25" s="13" t="s">
        <v>104</v>
      </c>
    </row>
    <row r="26" spans="1:2" x14ac:dyDescent="0.25">
      <c r="A26" s="14" t="s">
        <v>105</v>
      </c>
      <c r="B26" s="13" t="s">
        <v>106</v>
      </c>
    </row>
    <row r="27" spans="1:2" x14ac:dyDescent="0.25">
      <c r="A27" s="14" t="s">
        <v>107</v>
      </c>
      <c r="B27" s="13" t="s">
        <v>108</v>
      </c>
    </row>
    <row r="28" spans="1:2" x14ac:dyDescent="0.25">
      <c r="A28" s="14" t="s">
        <v>109</v>
      </c>
      <c r="B28" s="13" t="s">
        <v>110</v>
      </c>
    </row>
    <row r="29" spans="1:2" x14ac:dyDescent="0.25">
      <c r="A29" s="14" t="s">
        <v>111</v>
      </c>
      <c r="B29" s="13" t="s">
        <v>112</v>
      </c>
    </row>
    <row r="30" spans="1:2" x14ac:dyDescent="0.25">
      <c r="A30" s="14" t="s">
        <v>113</v>
      </c>
      <c r="B30" s="13" t="s">
        <v>114</v>
      </c>
    </row>
    <row r="31" spans="1:2" x14ac:dyDescent="0.25">
      <c r="A31" s="14" t="s">
        <v>115</v>
      </c>
      <c r="B31" s="13" t="s">
        <v>116</v>
      </c>
    </row>
    <row r="32" spans="1:2" x14ac:dyDescent="0.25">
      <c r="A32" s="14" t="s">
        <v>117</v>
      </c>
      <c r="B32" s="13" t="s">
        <v>118</v>
      </c>
    </row>
    <row r="33" spans="1:2" x14ac:dyDescent="0.25">
      <c r="A33" s="14" t="s">
        <v>119</v>
      </c>
      <c r="B33" s="13" t="s">
        <v>120</v>
      </c>
    </row>
    <row r="34" spans="1:2" x14ac:dyDescent="0.25">
      <c r="A34" s="14" t="s">
        <v>34</v>
      </c>
      <c r="B34" s="13" t="s">
        <v>35</v>
      </c>
    </row>
    <row r="35" spans="1:2" x14ac:dyDescent="0.25">
      <c r="A35" s="14" t="s">
        <v>121</v>
      </c>
      <c r="B35" s="13" t="s">
        <v>122</v>
      </c>
    </row>
    <row r="36" spans="1:2" x14ac:dyDescent="0.25">
      <c r="A36" s="14" t="s">
        <v>123</v>
      </c>
      <c r="B36" s="13" t="s">
        <v>124</v>
      </c>
    </row>
    <row r="37" spans="1:2" x14ac:dyDescent="0.25">
      <c r="A37" s="14" t="s">
        <v>125</v>
      </c>
      <c r="B37" s="13" t="s">
        <v>126</v>
      </c>
    </row>
    <row r="38" spans="1:2" x14ac:dyDescent="0.25">
      <c r="A38" s="14" t="s">
        <v>127</v>
      </c>
      <c r="B38" s="13" t="s">
        <v>128</v>
      </c>
    </row>
    <row r="39" spans="1:2" x14ac:dyDescent="0.25">
      <c r="A39" s="14" t="s">
        <v>129</v>
      </c>
      <c r="B39" s="13" t="s">
        <v>130</v>
      </c>
    </row>
    <row r="40" spans="1:2" x14ac:dyDescent="0.25">
      <c r="A40" s="14" t="s">
        <v>36</v>
      </c>
      <c r="B40" s="13" t="s">
        <v>37</v>
      </c>
    </row>
    <row r="41" spans="1:2" x14ac:dyDescent="0.25">
      <c r="A41" s="14" t="s">
        <v>131</v>
      </c>
      <c r="B41" s="13" t="s">
        <v>132</v>
      </c>
    </row>
    <row r="42" spans="1:2" x14ac:dyDescent="0.25">
      <c r="A42" s="14" t="s">
        <v>133</v>
      </c>
      <c r="B42" s="13" t="s">
        <v>134</v>
      </c>
    </row>
    <row r="43" spans="1:2" x14ac:dyDescent="0.25">
      <c r="A43" s="14" t="s">
        <v>135</v>
      </c>
      <c r="B43" s="13" t="s">
        <v>136</v>
      </c>
    </row>
    <row r="44" spans="1:2" x14ac:dyDescent="0.25">
      <c r="A44" s="14" t="s">
        <v>137</v>
      </c>
      <c r="B44" s="13" t="s">
        <v>138</v>
      </c>
    </row>
    <row r="45" spans="1:2" x14ac:dyDescent="0.25">
      <c r="A45" s="14" t="s">
        <v>139</v>
      </c>
      <c r="B45" s="13" t="s">
        <v>140</v>
      </c>
    </row>
    <row r="46" spans="1:2" x14ac:dyDescent="0.25">
      <c r="A46" s="14" t="s">
        <v>141</v>
      </c>
      <c r="B46" s="13" t="s">
        <v>142</v>
      </c>
    </row>
    <row r="47" spans="1:2" x14ac:dyDescent="0.25">
      <c r="A47" s="14" t="s">
        <v>143</v>
      </c>
      <c r="B47" s="13" t="s">
        <v>144</v>
      </c>
    </row>
    <row r="48" spans="1:2" x14ac:dyDescent="0.25">
      <c r="A48" s="14" t="s">
        <v>145</v>
      </c>
      <c r="B48" s="13" t="s">
        <v>146</v>
      </c>
    </row>
    <row r="49" spans="1:2" x14ac:dyDescent="0.25">
      <c r="A49" s="14" t="s">
        <v>147</v>
      </c>
      <c r="B49" s="13" t="s">
        <v>148</v>
      </c>
    </row>
    <row r="50" spans="1:2" x14ac:dyDescent="0.25">
      <c r="A50" s="14" t="s">
        <v>149</v>
      </c>
      <c r="B50" s="13" t="s">
        <v>150</v>
      </c>
    </row>
    <row r="51" spans="1:2" x14ac:dyDescent="0.25">
      <c r="A51" s="14" t="s">
        <v>151</v>
      </c>
      <c r="B51" s="13" t="s">
        <v>152</v>
      </c>
    </row>
    <row r="52" spans="1:2" x14ac:dyDescent="0.25">
      <c r="A52" s="14" t="s">
        <v>38</v>
      </c>
      <c r="B52" s="13" t="s">
        <v>39</v>
      </c>
    </row>
    <row r="53" spans="1:2" x14ac:dyDescent="0.25">
      <c r="A53" s="14" t="s">
        <v>153</v>
      </c>
      <c r="B53" s="13" t="s">
        <v>154</v>
      </c>
    </row>
    <row r="54" spans="1:2" x14ac:dyDescent="0.25">
      <c r="A54" s="14" t="s">
        <v>155</v>
      </c>
      <c r="B54" s="13" t="s">
        <v>156</v>
      </c>
    </row>
    <row r="55" spans="1:2" x14ac:dyDescent="0.25">
      <c r="A55" s="14" t="s">
        <v>157</v>
      </c>
      <c r="B55" s="13" t="s">
        <v>158</v>
      </c>
    </row>
    <row r="56" spans="1:2" x14ac:dyDescent="0.25">
      <c r="A56" s="69" t="s">
        <v>159</v>
      </c>
      <c r="B56" s="13" t="s">
        <v>160</v>
      </c>
    </row>
  </sheetData>
  <pageMargins left="0.511811024" right="0.511811024" top="0.78740157499999996" bottom="0.78740157499999996" header="0.31496062000000002" footer="0.31496062000000002"/>
  <pageSetup paperSize="9" orientation="portrait" r:id="rId1"/>
  <tableParts count="3">
    <tablePart r:id="rId2"/>
    <tablePart r:id="rId3"/>
    <tablePart r:id="rId4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Planilha3" filterMode="1"/>
  <dimension ref="A1:G275"/>
  <sheetViews>
    <sheetView showGridLines="0" zoomScale="80" zoomScaleNormal="80" workbookViewId="0">
      <selection activeCell="A33" sqref="A33"/>
    </sheetView>
  </sheetViews>
  <sheetFormatPr defaultRowHeight="15" x14ac:dyDescent="0.25"/>
  <cols>
    <col min="2" max="2" width="92.7109375" customWidth="1"/>
    <col min="3" max="3" width="12.85546875" style="73" bestFit="1" customWidth="1"/>
    <col min="4" max="4" width="12.85546875" style="73" hidden="1" customWidth="1"/>
    <col min="5" max="5" width="18.7109375" bestFit="1" customWidth="1"/>
    <col min="6" max="6" width="18.7109375" customWidth="1"/>
    <col min="7" max="7" width="13" bestFit="1" customWidth="1"/>
  </cols>
  <sheetData>
    <row r="1" spans="1:6" x14ac:dyDescent="0.25">
      <c r="A1" s="87" t="s">
        <v>13</v>
      </c>
      <c r="B1" s="87" t="s">
        <v>40</v>
      </c>
      <c r="C1" s="87" t="s">
        <v>341</v>
      </c>
      <c r="D1" s="81"/>
      <c r="E1" s="87" t="s">
        <v>340</v>
      </c>
      <c r="F1" s="89" t="s">
        <v>338</v>
      </c>
    </row>
    <row r="2" spans="1:6" hidden="1" x14ac:dyDescent="0.25">
      <c r="A2" s="63" t="s">
        <v>41</v>
      </c>
      <c r="B2" s="64" t="s">
        <v>18</v>
      </c>
      <c r="C2" s="71">
        <v>0</v>
      </c>
      <c r="D2" s="82"/>
    </row>
    <row r="3" spans="1:6" hidden="1" x14ac:dyDescent="0.25">
      <c r="A3" s="90">
        <v>6200756</v>
      </c>
      <c r="B3" s="90" t="s">
        <v>177</v>
      </c>
      <c r="C3" s="91">
        <v>313.89</v>
      </c>
      <c r="D3" s="82"/>
      <c r="E3" s="86">
        <v>45535</v>
      </c>
      <c r="F3" s="86" t="s">
        <v>343</v>
      </c>
    </row>
    <row r="4" spans="1:6" hidden="1" x14ac:dyDescent="0.25">
      <c r="A4" s="90">
        <v>6200757</v>
      </c>
      <c r="B4" s="90" t="s">
        <v>178</v>
      </c>
      <c r="C4" s="91">
        <v>313.89</v>
      </c>
      <c r="D4" s="82"/>
      <c r="E4" s="86">
        <v>45535</v>
      </c>
      <c r="F4" s="86" t="s">
        <v>343</v>
      </c>
    </row>
    <row r="5" spans="1:6" hidden="1" x14ac:dyDescent="0.25">
      <c r="A5" s="90">
        <v>6200758</v>
      </c>
      <c r="B5" s="90" t="s">
        <v>179</v>
      </c>
      <c r="C5" s="91">
        <v>313.89</v>
      </c>
      <c r="D5" s="82"/>
      <c r="E5" s="86">
        <v>45535</v>
      </c>
      <c r="F5" s="86" t="s">
        <v>343</v>
      </c>
    </row>
    <row r="6" spans="1:6" hidden="1" x14ac:dyDescent="0.25">
      <c r="A6" s="90">
        <v>6200759</v>
      </c>
      <c r="B6" s="90" t="s">
        <v>180</v>
      </c>
      <c r="C6" s="91">
        <v>236.1</v>
      </c>
      <c r="D6" s="82"/>
      <c r="E6" s="86">
        <v>45535</v>
      </c>
      <c r="F6" s="86" t="s">
        <v>343</v>
      </c>
    </row>
    <row r="7" spans="1:6" hidden="1" x14ac:dyDescent="0.25">
      <c r="A7" s="90">
        <v>6200760</v>
      </c>
      <c r="B7" s="90" t="s">
        <v>181</v>
      </c>
      <c r="C7" s="91">
        <v>313.89</v>
      </c>
      <c r="D7" s="82"/>
      <c r="E7" s="86">
        <v>45535</v>
      </c>
      <c r="F7" s="86" t="s">
        <v>343</v>
      </c>
    </row>
    <row r="8" spans="1:6" hidden="1" x14ac:dyDescent="0.25">
      <c r="A8" s="90">
        <v>6200761</v>
      </c>
      <c r="B8" s="90" t="s">
        <v>182</v>
      </c>
      <c r="C8" s="91">
        <v>236.1</v>
      </c>
      <c r="D8" s="82"/>
      <c r="E8" s="86">
        <v>45535</v>
      </c>
      <c r="F8" s="86" t="s">
        <v>343</v>
      </c>
    </row>
    <row r="9" spans="1:6" hidden="1" x14ac:dyDescent="0.25">
      <c r="A9" s="90">
        <v>6200762</v>
      </c>
      <c r="B9" s="90" t="s">
        <v>183</v>
      </c>
      <c r="C9" s="91">
        <v>313.89</v>
      </c>
      <c r="D9" s="82"/>
      <c r="E9" s="86">
        <v>45535</v>
      </c>
      <c r="F9" s="86" t="s">
        <v>343</v>
      </c>
    </row>
    <row r="10" spans="1:6" hidden="1" x14ac:dyDescent="0.25">
      <c r="A10" s="90">
        <v>6200763</v>
      </c>
      <c r="B10" s="90" t="s">
        <v>184</v>
      </c>
      <c r="C10" s="91">
        <v>393.06</v>
      </c>
      <c r="D10" s="82"/>
      <c r="E10" s="86">
        <v>45535</v>
      </c>
      <c r="F10" s="86" t="s">
        <v>343</v>
      </c>
    </row>
    <row r="11" spans="1:6" hidden="1" x14ac:dyDescent="0.25">
      <c r="A11" s="90">
        <v>6200764</v>
      </c>
      <c r="B11" s="90" t="s">
        <v>185</v>
      </c>
      <c r="C11" s="91">
        <v>3455.51</v>
      </c>
      <c r="D11" s="82"/>
      <c r="E11" s="86">
        <v>45535</v>
      </c>
      <c r="F11" s="86" t="s">
        <v>343</v>
      </c>
    </row>
    <row r="12" spans="1:6" hidden="1" x14ac:dyDescent="0.25">
      <c r="A12" s="90">
        <v>6200765</v>
      </c>
      <c r="B12" s="90" t="s">
        <v>186</v>
      </c>
      <c r="C12" s="91">
        <v>4398.57</v>
      </c>
      <c r="D12" s="82"/>
      <c r="E12" s="86">
        <v>45535</v>
      </c>
      <c r="F12" s="86" t="s">
        <v>343</v>
      </c>
    </row>
    <row r="13" spans="1:6" hidden="1" x14ac:dyDescent="0.25">
      <c r="A13" s="90">
        <v>6200766</v>
      </c>
      <c r="B13" s="90" t="s">
        <v>187</v>
      </c>
      <c r="C13" s="91">
        <v>5340.21</v>
      </c>
      <c r="D13" s="82"/>
      <c r="E13" s="86">
        <v>45535</v>
      </c>
      <c r="F13" s="86" t="s">
        <v>343</v>
      </c>
    </row>
    <row r="14" spans="1:6" hidden="1" x14ac:dyDescent="0.25">
      <c r="A14" s="90">
        <v>6200768</v>
      </c>
      <c r="B14" s="90" t="s">
        <v>188</v>
      </c>
      <c r="C14" s="91">
        <v>22.62</v>
      </c>
      <c r="D14" s="82"/>
      <c r="E14" s="86">
        <v>45535</v>
      </c>
      <c r="F14" s="86" t="s">
        <v>343</v>
      </c>
    </row>
    <row r="15" spans="1:6" hidden="1" x14ac:dyDescent="0.25">
      <c r="A15" s="90">
        <v>6200769</v>
      </c>
      <c r="B15" s="90" t="s">
        <v>189</v>
      </c>
      <c r="C15" s="91">
        <v>26.86</v>
      </c>
      <c r="D15" s="82"/>
      <c r="E15" s="86">
        <v>45535</v>
      </c>
      <c r="F15" s="86" t="s">
        <v>343</v>
      </c>
    </row>
    <row r="16" spans="1:6" hidden="1" x14ac:dyDescent="0.25">
      <c r="A16" s="90">
        <v>6200772</v>
      </c>
      <c r="B16" s="90" t="s">
        <v>190</v>
      </c>
      <c r="C16" s="91">
        <v>36.840000000000003</v>
      </c>
      <c r="D16" s="82"/>
      <c r="E16" s="86">
        <v>45535</v>
      </c>
      <c r="F16" s="86" t="s">
        <v>343</v>
      </c>
    </row>
    <row r="17" spans="1:6" hidden="1" x14ac:dyDescent="0.25">
      <c r="A17" s="90">
        <v>6200773</v>
      </c>
      <c r="B17" s="90" t="s">
        <v>191</v>
      </c>
      <c r="C17" s="91">
        <v>42.42</v>
      </c>
      <c r="D17" s="82"/>
      <c r="E17" s="86">
        <v>45535</v>
      </c>
      <c r="F17" s="86" t="s">
        <v>343</v>
      </c>
    </row>
    <row r="18" spans="1:6" hidden="1" x14ac:dyDescent="0.25">
      <c r="A18" s="90">
        <v>6200770</v>
      </c>
      <c r="B18" s="90" t="s">
        <v>192</v>
      </c>
      <c r="C18" s="91">
        <v>39.590000000000003</v>
      </c>
      <c r="D18" s="82"/>
      <c r="E18" s="86">
        <v>45535</v>
      </c>
      <c r="F18" s="86" t="s">
        <v>343</v>
      </c>
    </row>
    <row r="19" spans="1:6" hidden="1" x14ac:dyDescent="0.25">
      <c r="A19" s="90">
        <v>6200771</v>
      </c>
      <c r="B19" s="90" t="s">
        <v>193</v>
      </c>
      <c r="C19" s="91">
        <v>42.42</v>
      </c>
      <c r="D19" s="82"/>
      <c r="E19" s="86">
        <v>45535</v>
      </c>
      <c r="F19" s="86" t="s">
        <v>343</v>
      </c>
    </row>
    <row r="20" spans="1:6" hidden="1" x14ac:dyDescent="0.25">
      <c r="A20" s="90">
        <v>6200774</v>
      </c>
      <c r="B20" s="90" t="s">
        <v>194</v>
      </c>
      <c r="C20" s="91">
        <v>282.79000000000002</v>
      </c>
      <c r="D20" s="82"/>
      <c r="E20" s="86">
        <v>45535</v>
      </c>
      <c r="F20" s="86" t="s">
        <v>343</v>
      </c>
    </row>
    <row r="21" spans="1:6" hidden="1" x14ac:dyDescent="0.25">
      <c r="A21" s="90">
        <v>6200775</v>
      </c>
      <c r="B21" s="90" t="s">
        <v>195</v>
      </c>
      <c r="C21" s="91">
        <v>282.79000000000002</v>
      </c>
      <c r="D21" s="82"/>
      <c r="E21" s="86">
        <v>45535</v>
      </c>
      <c r="F21" s="86" t="s">
        <v>343</v>
      </c>
    </row>
    <row r="22" spans="1:6" hidden="1" x14ac:dyDescent="0.25">
      <c r="A22" s="90">
        <v>6200776</v>
      </c>
      <c r="B22" s="90" t="s">
        <v>196</v>
      </c>
      <c r="C22" s="91">
        <v>282.79000000000002</v>
      </c>
      <c r="D22" s="82"/>
      <c r="E22" s="86">
        <v>45535</v>
      </c>
      <c r="F22" s="86" t="s">
        <v>343</v>
      </c>
    </row>
    <row r="23" spans="1:6" hidden="1" x14ac:dyDescent="0.25">
      <c r="A23" s="90">
        <v>6200777</v>
      </c>
      <c r="B23" s="90" t="s">
        <v>197</v>
      </c>
      <c r="C23" s="91">
        <v>313.89</v>
      </c>
      <c r="D23" s="82"/>
      <c r="E23" s="86">
        <v>45535</v>
      </c>
      <c r="F23" s="86" t="s">
        <v>343</v>
      </c>
    </row>
    <row r="24" spans="1:6" hidden="1" x14ac:dyDescent="0.25">
      <c r="A24" s="90">
        <v>6200778</v>
      </c>
      <c r="B24" s="90" t="s">
        <v>198</v>
      </c>
      <c r="C24" s="91">
        <v>132.9</v>
      </c>
      <c r="D24" s="82"/>
      <c r="E24" s="86">
        <v>45535</v>
      </c>
      <c r="F24" s="86" t="s">
        <v>343</v>
      </c>
    </row>
    <row r="25" spans="1:6" hidden="1" x14ac:dyDescent="0.25">
      <c r="A25" s="90">
        <v>6200779</v>
      </c>
      <c r="B25" s="90" t="s">
        <v>199</v>
      </c>
      <c r="C25" s="91">
        <v>156.91999999999999</v>
      </c>
      <c r="D25" s="82"/>
      <c r="E25" s="86">
        <v>45535</v>
      </c>
      <c r="F25" s="86" t="s">
        <v>343</v>
      </c>
    </row>
    <row r="26" spans="1:6" hidden="1" x14ac:dyDescent="0.25">
      <c r="A26" s="90">
        <v>6200780</v>
      </c>
      <c r="B26" s="90" t="s">
        <v>200</v>
      </c>
      <c r="C26" s="91">
        <v>132.9</v>
      </c>
      <c r="D26" s="82"/>
      <c r="E26" s="86">
        <v>45535</v>
      </c>
      <c r="F26" s="86" t="s">
        <v>343</v>
      </c>
    </row>
    <row r="27" spans="1:6" hidden="1" x14ac:dyDescent="0.25">
      <c r="A27" s="90">
        <v>6200781</v>
      </c>
      <c r="B27" s="90" t="s">
        <v>201</v>
      </c>
      <c r="C27" s="91">
        <v>156.91999999999999</v>
      </c>
      <c r="D27" s="82"/>
      <c r="E27" s="86">
        <v>45535</v>
      </c>
      <c r="F27" s="86" t="s">
        <v>343</v>
      </c>
    </row>
    <row r="28" spans="1:6" hidden="1" x14ac:dyDescent="0.25">
      <c r="A28" s="90">
        <v>6200782</v>
      </c>
      <c r="B28" s="90" t="s">
        <v>202</v>
      </c>
      <c r="C28" s="91">
        <v>125.83</v>
      </c>
      <c r="D28" s="82"/>
      <c r="E28" s="86">
        <v>45535</v>
      </c>
      <c r="F28" s="86" t="s">
        <v>343</v>
      </c>
    </row>
    <row r="29" spans="1:6" hidden="1" x14ac:dyDescent="0.25">
      <c r="A29" s="90">
        <v>6200783</v>
      </c>
      <c r="B29" s="90" t="s">
        <v>203</v>
      </c>
      <c r="C29" s="91">
        <v>313.89</v>
      </c>
      <c r="D29" s="82"/>
      <c r="E29" s="86">
        <v>45535</v>
      </c>
      <c r="F29" s="86" t="s">
        <v>343</v>
      </c>
    </row>
    <row r="30" spans="1:6" hidden="1" x14ac:dyDescent="0.25">
      <c r="A30" s="90">
        <v>6200784</v>
      </c>
      <c r="B30" s="90" t="s">
        <v>204</v>
      </c>
      <c r="C30" s="91">
        <v>377.51</v>
      </c>
      <c r="D30" s="82"/>
      <c r="E30" s="86">
        <v>45535</v>
      </c>
      <c r="F30" s="86" t="s">
        <v>343</v>
      </c>
    </row>
    <row r="31" spans="1:6" hidden="1" x14ac:dyDescent="0.25">
      <c r="A31" s="90">
        <v>6200785</v>
      </c>
      <c r="B31" s="90" t="s">
        <v>205</v>
      </c>
      <c r="C31" s="91">
        <v>424.15</v>
      </c>
      <c r="D31" s="82"/>
      <c r="E31" s="86">
        <v>45535</v>
      </c>
      <c r="F31" s="86" t="s">
        <v>343</v>
      </c>
    </row>
    <row r="32" spans="1:6" hidden="1" x14ac:dyDescent="0.25">
      <c r="A32" s="90">
        <v>6200786</v>
      </c>
      <c r="B32" s="90" t="s">
        <v>206</v>
      </c>
      <c r="C32" s="91">
        <v>470.8</v>
      </c>
      <c r="D32" s="82"/>
      <c r="E32" s="86">
        <v>45535</v>
      </c>
      <c r="F32" s="86" t="s">
        <v>343</v>
      </c>
    </row>
    <row r="33" spans="1:6" x14ac:dyDescent="0.25">
      <c r="A33" s="90">
        <v>6200787</v>
      </c>
      <c r="B33" s="90" t="s">
        <v>176</v>
      </c>
      <c r="C33" s="91">
        <v>132.9</v>
      </c>
      <c r="D33" s="82"/>
      <c r="E33" s="86">
        <v>45535</v>
      </c>
      <c r="F33" s="86" t="s">
        <v>343</v>
      </c>
    </row>
    <row r="34" spans="1:6" hidden="1" x14ac:dyDescent="0.25">
      <c r="A34" s="90">
        <v>6200788</v>
      </c>
      <c r="B34" s="90" t="s">
        <v>207</v>
      </c>
      <c r="C34" s="91">
        <v>313.89</v>
      </c>
      <c r="D34" s="82"/>
      <c r="E34" s="86">
        <v>45535</v>
      </c>
      <c r="F34" s="86" t="s">
        <v>343</v>
      </c>
    </row>
    <row r="35" spans="1:6" hidden="1" x14ac:dyDescent="0.25">
      <c r="A35" s="90">
        <v>6200789</v>
      </c>
      <c r="B35" s="90" t="s">
        <v>217</v>
      </c>
      <c r="C35" s="91">
        <v>470.8</v>
      </c>
      <c r="D35" s="82"/>
      <c r="E35" s="86">
        <v>45535</v>
      </c>
      <c r="F35" s="86" t="s">
        <v>343</v>
      </c>
    </row>
    <row r="36" spans="1:6" hidden="1" x14ac:dyDescent="0.25">
      <c r="A36" s="90">
        <v>6200790</v>
      </c>
      <c r="B36" s="90" t="s">
        <v>208</v>
      </c>
      <c r="C36" s="91">
        <v>596.66999999999996</v>
      </c>
      <c r="D36" s="82"/>
      <c r="E36" s="86">
        <v>45535</v>
      </c>
      <c r="F36" s="86" t="s">
        <v>343</v>
      </c>
    </row>
    <row r="37" spans="1:6" hidden="1" x14ac:dyDescent="0.25">
      <c r="A37" s="90">
        <v>6200791</v>
      </c>
      <c r="B37" s="90" t="s">
        <v>209</v>
      </c>
      <c r="C37" s="91">
        <v>236.1</v>
      </c>
      <c r="D37" s="82"/>
      <c r="E37" s="86">
        <v>45535</v>
      </c>
      <c r="F37" s="86" t="s">
        <v>343</v>
      </c>
    </row>
    <row r="38" spans="1:6" hidden="1" x14ac:dyDescent="0.25">
      <c r="A38" s="90">
        <v>6200792</v>
      </c>
      <c r="B38" s="90" t="s">
        <v>210</v>
      </c>
      <c r="C38" s="91">
        <v>24.02</v>
      </c>
      <c r="D38" s="82"/>
      <c r="E38" s="86">
        <v>45535</v>
      </c>
      <c r="F38" s="86" t="s">
        <v>343</v>
      </c>
    </row>
    <row r="39" spans="1:6" hidden="1" x14ac:dyDescent="0.25">
      <c r="A39" s="90">
        <v>6200793</v>
      </c>
      <c r="B39" s="90" t="s">
        <v>211</v>
      </c>
      <c r="C39" s="91">
        <v>79.19</v>
      </c>
      <c r="D39" s="82"/>
      <c r="E39" s="86">
        <v>45535</v>
      </c>
      <c r="F39" s="86" t="s">
        <v>343</v>
      </c>
    </row>
    <row r="40" spans="1:6" hidden="1" x14ac:dyDescent="0.25">
      <c r="A40" s="90">
        <v>6200794</v>
      </c>
      <c r="B40" s="90" t="s">
        <v>212</v>
      </c>
      <c r="C40" s="91">
        <v>172.51</v>
      </c>
      <c r="D40" s="82"/>
      <c r="E40" s="86">
        <v>45535</v>
      </c>
      <c r="F40" s="86" t="s">
        <v>343</v>
      </c>
    </row>
    <row r="41" spans="1:6" hidden="1" x14ac:dyDescent="0.25">
      <c r="A41" s="90">
        <v>6200795</v>
      </c>
      <c r="B41" s="90" t="s">
        <v>213</v>
      </c>
      <c r="C41" s="91">
        <v>110.27</v>
      </c>
      <c r="D41" s="82"/>
      <c r="E41" s="86">
        <v>45535</v>
      </c>
      <c r="F41" s="86" t="s">
        <v>343</v>
      </c>
    </row>
    <row r="42" spans="1:6" hidden="1" x14ac:dyDescent="0.25">
      <c r="A42" s="90">
        <v>6200798</v>
      </c>
      <c r="B42" s="90" t="s">
        <v>214</v>
      </c>
      <c r="C42" s="91">
        <v>1.1100000000000001</v>
      </c>
      <c r="D42" s="82"/>
      <c r="E42" s="86">
        <v>45535</v>
      </c>
      <c r="F42" s="86" t="s">
        <v>343</v>
      </c>
    </row>
    <row r="43" spans="1:6" hidden="1" x14ac:dyDescent="0.25">
      <c r="A43" s="90">
        <v>6200690</v>
      </c>
      <c r="B43" s="90" t="s">
        <v>339</v>
      </c>
      <c r="C43" s="91">
        <v>45.76</v>
      </c>
      <c r="D43" s="82"/>
      <c r="E43" s="86">
        <v>42816</v>
      </c>
      <c r="F43" s="86" t="s">
        <v>343</v>
      </c>
    </row>
    <row r="44" spans="1:6" hidden="1" x14ac:dyDescent="0.25">
      <c r="A44" s="90">
        <v>6200767</v>
      </c>
      <c r="B44" s="90" t="s">
        <v>344</v>
      </c>
      <c r="C44" s="91">
        <v>470.8</v>
      </c>
      <c r="D44" s="82"/>
      <c r="E44" s="86">
        <v>45535</v>
      </c>
      <c r="F44" s="86" t="s">
        <v>343</v>
      </c>
    </row>
    <row r="45" spans="1:6" hidden="1" x14ac:dyDescent="0.25">
      <c r="A45" s="90">
        <v>6201202</v>
      </c>
      <c r="B45" s="90" t="s">
        <v>215</v>
      </c>
      <c r="C45" s="91">
        <v>470.8</v>
      </c>
      <c r="D45" s="82"/>
      <c r="E45" s="86">
        <v>45535</v>
      </c>
      <c r="F45" s="86" t="s">
        <v>343</v>
      </c>
    </row>
    <row r="46" spans="1:6" hidden="1" x14ac:dyDescent="0.25">
      <c r="A46" s="90">
        <v>6201203</v>
      </c>
      <c r="B46" s="90" t="s">
        <v>216</v>
      </c>
      <c r="C46" s="91">
        <v>470.8</v>
      </c>
      <c r="D46" s="82"/>
      <c r="E46" s="86">
        <v>45535</v>
      </c>
      <c r="F46" s="86" t="s">
        <v>343</v>
      </c>
    </row>
    <row r="47" spans="1:6" hidden="1" x14ac:dyDescent="0.25">
      <c r="A47" s="90">
        <v>6200611</v>
      </c>
      <c r="B47" s="90" t="s">
        <v>347</v>
      </c>
      <c r="C47" s="91">
        <v>699.87</v>
      </c>
      <c r="D47" s="82"/>
      <c r="E47" s="86">
        <v>45535</v>
      </c>
      <c r="F47" s="86" t="s">
        <v>343</v>
      </c>
    </row>
    <row r="48" spans="1:6" hidden="1" x14ac:dyDescent="0.25">
      <c r="A48" s="90">
        <v>6200612</v>
      </c>
      <c r="B48" s="90" t="s">
        <v>348</v>
      </c>
      <c r="C48" s="91">
        <v>699.87</v>
      </c>
      <c r="D48" s="82"/>
      <c r="E48" s="86">
        <v>45535</v>
      </c>
      <c r="F48" s="86" t="s">
        <v>343</v>
      </c>
    </row>
    <row r="49" spans="1:7" hidden="1" x14ac:dyDescent="0.25">
      <c r="A49" s="90">
        <v>6200613</v>
      </c>
      <c r="B49" s="90" t="s">
        <v>349</v>
      </c>
      <c r="C49" s="91">
        <v>699.87</v>
      </c>
      <c r="D49" s="82"/>
      <c r="E49" s="86">
        <v>45535</v>
      </c>
      <c r="F49" s="86" t="s">
        <v>343</v>
      </c>
    </row>
    <row r="50" spans="1:7" hidden="1" x14ac:dyDescent="0.25">
      <c r="A50" s="90">
        <v>6200809</v>
      </c>
      <c r="B50" s="90" t="s">
        <v>350</v>
      </c>
      <c r="C50" s="91">
        <v>46.64</v>
      </c>
      <c r="D50" s="82"/>
      <c r="E50" s="86">
        <v>45535</v>
      </c>
      <c r="F50" s="86" t="s">
        <v>343</v>
      </c>
    </row>
    <row r="51" spans="1:7" hidden="1" x14ac:dyDescent="0.25">
      <c r="A51" s="90">
        <v>6200799</v>
      </c>
      <c r="B51" s="90" t="s">
        <v>218</v>
      </c>
      <c r="C51" s="91">
        <v>32.020000000000003</v>
      </c>
      <c r="D51" s="82"/>
      <c r="E51" s="86">
        <v>43099</v>
      </c>
      <c r="F51" s="86" t="s">
        <v>343</v>
      </c>
    </row>
    <row r="52" spans="1:7" hidden="1" x14ac:dyDescent="0.25">
      <c r="A52" s="90">
        <v>6200800</v>
      </c>
      <c r="B52" s="90" t="s">
        <v>219</v>
      </c>
      <c r="C52" s="91">
        <v>111.39</v>
      </c>
      <c r="D52" s="82"/>
      <c r="E52" s="86">
        <v>43099</v>
      </c>
      <c r="G52" s="73"/>
    </row>
    <row r="53" spans="1:7" hidden="1" x14ac:dyDescent="0.25">
      <c r="A53" s="90"/>
      <c r="B53" s="90"/>
      <c r="C53" s="91"/>
      <c r="D53" s="82"/>
      <c r="G53" s="73"/>
    </row>
    <row r="54" spans="1:7" hidden="1" x14ac:dyDescent="0.25">
      <c r="A54" s="90"/>
      <c r="B54" s="90"/>
      <c r="C54" s="91"/>
      <c r="D54" s="82"/>
      <c r="G54" s="73"/>
    </row>
    <row r="55" spans="1:7" hidden="1" x14ac:dyDescent="0.25">
      <c r="A55" s="90"/>
      <c r="B55" s="90"/>
      <c r="C55" s="91"/>
      <c r="D55" s="82"/>
      <c r="G55" s="73"/>
    </row>
    <row r="56" spans="1:7" hidden="1" x14ac:dyDescent="0.25">
      <c r="A56" s="63"/>
      <c r="B56" s="63"/>
      <c r="C56" s="71"/>
      <c r="D56" s="82"/>
      <c r="G56" s="73"/>
    </row>
    <row r="57" spans="1:7" hidden="1" x14ac:dyDescent="0.25">
      <c r="A57" s="63"/>
      <c r="B57" s="63"/>
      <c r="C57" s="71"/>
      <c r="D57" s="82"/>
      <c r="G57" s="73"/>
    </row>
    <row r="58" spans="1:7" hidden="1" x14ac:dyDescent="0.25">
      <c r="A58" s="63"/>
      <c r="B58" s="63"/>
      <c r="C58" s="71"/>
      <c r="D58" s="82"/>
      <c r="G58" s="73"/>
    </row>
    <row r="59" spans="1:7" hidden="1" x14ac:dyDescent="0.25">
      <c r="A59" s="63"/>
      <c r="B59" s="63"/>
      <c r="C59" s="71"/>
      <c r="D59" s="82"/>
      <c r="G59" s="73"/>
    </row>
    <row r="60" spans="1:7" hidden="1" x14ac:dyDescent="0.25">
      <c r="A60" s="63"/>
      <c r="B60" s="63"/>
      <c r="C60" s="71"/>
      <c r="D60" s="82"/>
      <c r="G60" s="73"/>
    </row>
    <row r="61" spans="1:7" hidden="1" x14ac:dyDescent="0.25">
      <c r="A61" s="63"/>
      <c r="B61" s="63"/>
      <c r="C61" s="71"/>
      <c r="D61" s="82"/>
      <c r="G61" s="73"/>
    </row>
    <row r="62" spans="1:7" hidden="1" x14ac:dyDescent="0.25">
      <c r="A62" s="63"/>
      <c r="B62" s="63"/>
      <c r="C62" s="71"/>
      <c r="D62" s="82"/>
      <c r="G62" s="73"/>
    </row>
    <row r="63" spans="1:7" hidden="1" x14ac:dyDescent="0.25">
      <c r="A63" s="63"/>
      <c r="B63" s="63"/>
      <c r="C63" s="71"/>
      <c r="D63" s="82"/>
      <c r="G63" s="73"/>
    </row>
    <row r="64" spans="1:7" hidden="1" x14ac:dyDescent="0.25">
      <c r="A64" s="63"/>
      <c r="B64" s="63"/>
      <c r="C64" s="71"/>
      <c r="D64" s="82"/>
      <c r="G64" s="73"/>
    </row>
    <row r="65" spans="1:7" hidden="1" x14ac:dyDescent="0.25">
      <c r="A65" s="63"/>
      <c r="B65" s="63"/>
      <c r="C65" s="71"/>
      <c r="D65" s="82"/>
      <c r="G65" s="73"/>
    </row>
    <row r="66" spans="1:7" hidden="1" x14ac:dyDescent="0.25">
      <c r="A66" s="63"/>
      <c r="B66" s="63"/>
      <c r="C66" s="71"/>
      <c r="D66" s="82"/>
      <c r="G66" s="73"/>
    </row>
    <row r="67" spans="1:7" hidden="1" x14ac:dyDescent="0.25">
      <c r="A67" s="63"/>
      <c r="B67" s="63"/>
      <c r="C67" s="71"/>
      <c r="D67" s="82"/>
      <c r="G67" s="73"/>
    </row>
    <row r="68" spans="1:7" hidden="1" x14ac:dyDescent="0.25">
      <c r="A68" s="63"/>
      <c r="B68" s="63"/>
      <c r="C68" s="71"/>
      <c r="D68" s="82"/>
      <c r="G68" s="73"/>
    </row>
    <row r="69" spans="1:7" hidden="1" x14ac:dyDescent="0.25">
      <c r="A69" s="63"/>
      <c r="B69" s="63"/>
      <c r="C69" s="71"/>
      <c r="D69" s="82"/>
      <c r="G69" s="73"/>
    </row>
    <row r="70" spans="1:7" hidden="1" x14ac:dyDescent="0.25">
      <c r="A70" s="63"/>
      <c r="B70" s="63"/>
      <c r="C70" s="71"/>
      <c r="D70" s="82"/>
      <c r="G70" s="73"/>
    </row>
    <row r="71" spans="1:7" hidden="1" x14ac:dyDescent="0.25">
      <c r="A71" s="63"/>
      <c r="B71" s="63"/>
      <c r="C71" s="71"/>
      <c r="D71" s="82"/>
      <c r="G71" s="73"/>
    </row>
    <row r="72" spans="1:7" hidden="1" x14ac:dyDescent="0.25">
      <c r="A72" s="63"/>
      <c r="B72" s="63"/>
      <c r="C72" s="71"/>
      <c r="D72" s="82"/>
      <c r="G72" s="73"/>
    </row>
    <row r="73" spans="1:7" hidden="1" x14ac:dyDescent="0.25">
      <c r="A73" s="63"/>
      <c r="B73" s="63"/>
      <c r="C73" s="71"/>
      <c r="D73" s="82"/>
      <c r="G73" s="73"/>
    </row>
    <row r="74" spans="1:7" hidden="1" x14ac:dyDescent="0.25">
      <c r="A74" s="63"/>
      <c r="B74" s="63"/>
      <c r="C74" s="71"/>
      <c r="D74" s="82"/>
      <c r="G74" s="73"/>
    </row>
    <row r="75" spans="1:7" hidden="1" x14ac:dyDescent="0.25">
      <c r="A75" s="63"/>
      <c r="B75" s="63"/>
      <c r="C75" s="71"/>
      <c r="D75" s="82"/>
      <c r="G75" s="73"/>
    </row>
    <row r="76" spans="1:7" hidden="1" x14ac:dyDescent="0.25">
      <c r="A76" s="63"/>
      <c r="B76" s="63"/>
      <c r="C76" s="71"/>
      <c r="D76" s="82"/>
      <c r="G76" s="73"/>
    </row>
    <row r="77" spans="1:7" hidden="1" x14ac:dyDescent="0.25">
      <c r="A77" s="63"/>
      <c r="B77" s="63"/>
      <c r="C77" s="71"/>
      <c r="D77" s="82"/>
      <c r="G77" s="73"/>
    </row>
    <row r="78" spans="1:7" hidden="1" x14ac:dyDescent="0.25">
      <c r="A78" s="63"/>
      <c r="B78" s="63"/>
      <c r="C78" s="71"/>
      <c r="D78" s="82"/>
      <c r="G78" s="73"/>
    </row>
    <row r="79" spans="1:7" hidden="1" x14ac:dyDescent="0.25">
      <c r="A79" s="63"/>
      <c r="B79" s="63"/>
      <c r="C79" s="71"/>
      <c r="D79" s="82"/>
      <c r="G79" s="73"/>
    </row>
    <row r="80" spans="1:7" hidden="1" x14ac:dyDescent="0.25">
      <c r="A80" s="63"/>
      <c r="B80" s="63"/>
      <c r="C80" s="71"/>
      <c r="D80" s="82"/>
      <c r="G80" s="73"/>
    </row>
    <row r="81" spans="1:7" hidden="1" x14ac:dyDescent="0.25">
      <c r="A81" s="63"/>
      <c r="B81" s="63"/>
      <c r="C81" s="71"/>
      <c r="D81" s="82"/>
      <c r="G81" s="73"/>
    </row>
    <row r="82" spans="1:7" hidden="1" x14ac:dyDescent="0.25">
      <c r="A82" s="63"/>
      <c r="B82" s="63"/>
      <c r="C82" s="71"/>
      <c r="D82" s="82"/>
      <c r="G82" s="73"/>
    </row>
    <row r="83" spans="1:7" hidden="1" x14ac:dyDescent="0.25">
      <c r="A83" s="63"/>
      <c r="B83" s="63"/>
      <c r="C83" s="71"/>
      <c r="D83" s="82"/>
      <c r="G83" s="73"/>
    </row>
    <row r="84" spans="1:7" hidden="1" x14ac:dyDescent="0.25">
      <c r="A84" s="63"/>
      <c r="B84" s="63"/>
      <c r="C84" s="71"/>
      <c r="D84" s="82"/>
      <c r="G84" s="73"/>
    </row>
    <row r="85" spans="1:7" hidden="1" x14ac:dyDescent="0.25">
      <c r="A85" s="63"/>
      <c r="B85" s="63"/>
      <c r="C85" s="71"/>
      <c r="D85" s="82"/>
      <c r="G85" s="73"/>
    </row>
    <row r="86" spans="1:7" hidden="1" x14ac:dyDescent="0.25">
      <c r="A86" s="63"/>
      <c r="B86" s="63"/>
      <c r="C86" s="71"/>
      <c r="D86" s="82"/>
      <c r="G86" s="73"/>
    </row>
    <row r="87" spans="1:7" hidden="1" x14ac:dyDescent="0.25">
      <c r="A87" s="63"/>
      <c r="B87" s="63"/>
      <c r="C87" s="71"/>
      <c r="D87" s="82"/>
      <c r="G87" s="73"/>
    </row>
    <row r="88" spans="1:7" hidden="1" x14ac:dyDescent="0.25">
      <c r="A88" s="63"/>
      <c r="B88" s="63"/>
      <c r="C88" s="71"/>
      <c r="D88" s="82"/>
      <c r="G88" s="73"/>
    </row>
    <row r="89" spans="1:7" hidden="1" x14ac:dyDescent="0.25">
      <c r="A89" s="63"/>
      <c r="B89" s="63"/>
      <c r="C89" s="71"/>
      <c r="D89" s="82"/>
      <c r="G89" s="73"/>
    </row>
    <row r="90" spans="1:7" hidden="1" x14ac:dyDescent="0.25">
      <c r="A90" s="63"/>
      <c r="B90" s="63"/>
      <c r="C90" s="71"/>
      <c r="D90" s="82"/>
      <c r="G90" s="73"/>
    </row>
    <row r="91" spans="1:7" hidden="1" x14ac:dyDescent="0.25">
      <c r="A91" s="63"/>
      <c r="B91" s="63"/>
      <c r="C91" s="71"/>
      <c r="D91" s="82"/>
      <c r="G91" s="73"/>
    </row>
    <row r="92" spans="1:7" hidden="1" x14ac:dyDescent="0.25">
      <c r="A92" s="63"/>
      <c r="B92" s="63"/>
      <c r="C92" s="71"/>
      <c r="D92" s="82"/>
      <c r="G92" s="73"/>
    </row>
    <row r="93" spans="1:7" hidden="1" x14ac:dyDescent="0.25">
      <c r="A93" s="63"/>
      <c r="B93" s="63"/>
      <c r="C93" s="71"/>
      <c r="D93" s="82"/>
      <c r="G93" s="73"/>
    </row>
    <row r="94" spans="1:7" hidden="1" x14ac:dyDescent="0.25">
      <c r="A94" s="63"/>
      <c r="B94" s="63"/>
      <c r="C94" s="71"/>
      <c r="D94" s="82"/>
      <c r="G94" s="73"/>
    </row>
    <row r="95" spans="1:7" hidden="1" x14ac:dyDescent="0.25">
      <c r="A95" s="63"/>
      <c r="B95" s="63"/>
      <c r="C95" s="71"/>
      <c r="D95" s="82"/>
      <c r="G95" s="73"/>
    </row>
    <row r="96" spans="1:7" hidden="1" x14ac:dyDescent="0.25">
      <c r="A96" s="63"/>
      <c r="B96" s="63"/>
      <c r="C96" s="71"/>
      <c r="D96" s="82"/>
      <c r="G96" s="73"/>
    </row>
    <row r="97" spans="1:7" hidden="1" x14ac:dyDescent="0.25">
      <c r="A97" s="63"/>
      <c r="B97" s="63"/>
      <c r="C97" s="71"/>
      <c r="D97" s="82"/>
      <c r="G97" s="73"/>
    </row>
    <row r="98" spans="1:7" hidden="1" x14ac:dyDescent="0.25">
      <c r="A98" s="63"/>
      <c r="B98" s="63"/>
      <c r="C98" s="71"/>
      <c r="D98" s="82"/>
      <c r="G98" s="73"/>
    </row>
    <row r="99" spans="1:7" x14ac:dyDescent="0.25">
      <c r="A99" s="63"/>
      <c r="B99" s="63"/>
      <c r="C99" s="71"/>
      <c r="D99" s="82"/>
    </row>
    <row r="100" spans="1:7" x14ac:dyDescent="0.25">
      <c r="A100" s="63"/>
      <c r="B100" s="63"/>
      <c r="C100" s="71"/>
      <c r="D100" s="82"/>
    </row>
    <row r="101" spans="1:7" x14ac:dyDescent="0.25">
      <c r="A101" s="63"/>
      <c r="B101" s="63"/>
      <c r="C101" s="71"/>
      <c r="D101" s="82"/>
    </row>
    <row r="102" spans="1:7" x14ac:dyDescent="0.25">
      <c r="A102" s="63"/>
      <c r="B102" s="63"/>
      <c r="C102" s="71"/>
      <c r="D102" s="82"/>
    </row>
    <row r="103" spans="1:7" x14ac:dyDescent="0.25">
      <c r="A103" s="63"/>
      <c r="B103" s="63"/>
      <c r="C103" s="71"/>
      <c r="D103" s="82"/>
    </row>
    <row r="104" spans="1:7" x14ac:dyDescent="0.25">
      <c r="A104" s="63"/>
      <c r="B104" s="63"/>
      <c r="C104" s="71"/>
      <c r="D104" s="82"/>
    </row>
    <row r="105" spans="1:7" x14ac:dyDescent="0.25">
      <c r="A105" s="63"/>
      <c r="B105" s="63"/>
      <c r="C105" s="71"/>
      <c r="D105" s="82"/>
    </row>
    <row r="106" spans="1:7" x14ac:dyDescent="0.25">
      <c r="A106" s="63"/>
      <c r="B106" s="63"/>
      <c r="C106" s="71"/>
      <c r="D106" s="82"/>
    </row>
    <row r="107" spans="1:7" x14ac:dyDescent="0.25">
      <c r="A107" s="63"/>
      <c r="B107" s="63"/>
      <c r="C107" s="71"/>
      <c r="D107" s="82"/>
    </row>
    <row r="108" spans="1:7" x14ac:dyDescent="0.25">
      <c r="A108" s="63"/>
      <c r="B108" s="63"/>
      <c r="C108" s="71"/>
      <c r="D108" s="82"/>
    </row>
    <row r="109" spans="1:7" x14ac:dyDescent="0.25">
      <c r="A109" s="63"/>
      <c r="B109" s="63"/>
      <c r="C109" s="71"/>
      <c r="D109" s="82"/>
    </row>
    <row r="110" spans="1:7" x14ac:dyDescent="0.25">
      <c r="A110" s="63"/>
      <c r="B110" s="63"/>
      <c r="C110" s="71"/>
      <c r="D110" s="82"/>
    </row>
    <row r="111" spans="1:7" x14ac:dyDescent="0.25">
      <c r="A111" s="63"/>
      <c r="B111" s="63"/>
      <c r="C111" s="71"/>
      <c r="D111" s="82"/>
    </row>
    <row r="112" spans="1:7" x14ac:dyDescent="0.25">
      <c r="A112" s="63"/>
      <c r="B112" s="63"/>
      <c r="C112" s="71"/>
      <c r="D112" s="82"/>
    </row>
    <row r="113" spans="1:4" x14ac:dyDescent="0.25">
      <c r="A113" s="63"/>
      <c r="B113" s="63"/>
      <c r="C113" s="71"/>
      <c r="D113" s="82"/>
    </row>
    <row r="114" spans="1:4" x14ac:dyDescent="0.25">
      <c r="A114" s="63"/>
      <c r="B114" s="63"/>
      <c r="C114" s="71"/>
      <c r="D114" s="82"/>
    </row>
    <row r="115" spans="1:4" x14ac:dyDescent="0.25">
      <c r="A115" s="63"/>
      <c r="B115" s="63"/>
      <c r="C115" s="71"/>
      <c r="D115" s="82"/>
    </row>
    <row r="116" spans="1:4" x14ac:dyDescent="0.25">
      <c r="A116" s="63"/>
      <c r="B116" s="63"/>
      <c r="C116" s="71"/>
      <c r="D116" s="82"/>
    </row>
    <row r="117" spans="1:4" x14ac:dyDescent="0.25">
      <c r="A117" s="63"/>
      <c r="B117" s="63"/>
      <c r="C117" s="71"/>
      <c r="D117" s="82"/>
    </row>
    <row r="118" spans="1:4" x14ac:dyDescent="0.25">
      <c r="A118" s="63"/>
      <c r="B118" s="63"/>
      <c r="C118" s="71"/>
      <c r="D118" s="82"/>
    </row>
    <row r="119" spans="1:4" x14ac:dyDescent="0.25">
      <c r="A119" s="63"/>
      <c r="B119" s="63"/>
      <c r="C119" s="71"/>
      <c r="D119" s="82"/>
    </row>
    <row r="120" spans="1:4" x14ac:dyDescent="0.25">
      <c r="A120" s="63"/>
      <c r="B120" s="63"/>
      <c r="C120" s="71"/>
      <c r="D120" s="82"/>
    </row>
    <row r="121" spans="1:4" x14ac:dyDescent="0.25">
      <c r="A121" s="63"/>
      <c r="B121" s="63"/>
      <c r="C121" s="71"/>
      <c r="D121" s="82"/>
    </row>
    <row r="122" spans="1:4" x14ac:dyDescent="0.25">
      <c r="A122" s="63"/>
      <c r="B122" s="63"/>
      <c r="C122" s="71"/>
      <c r="D122" s="82"/>
    </row>
    <row r="123" spans="1:4" x14ac:dyDescent="0.25">
      <c r="A123" s="63"/>
      <c r="B123" s="63"/>
      <c r="C123" s="71"/>
      <c r="D123" s="82"/>
    </row>
    <row r="124" spans="1:4" x14ac:dyDescent="0.25">
      <c r="A124" s="63"/>
      <c r="B124" s="63"/>
      <c r="C124" s="71"/>
      <c r="D124" s="82"/>
    </row>
    <row r="125" spans="1:4" x14ac:dyDescent="0.25">
      <c r="A125" s="63"/>
      <c r="B125" s="63"/>
      <c r="C125" s="71"/>
      <c r="D125" s="82"/>
    </row>
    <row r="126" spans="1:4" x14ac:dyDescent="0.25">
      <c r="A126" s="63"/>
      <c r="B126" s="63"/>
      <c r="C126" s="71"/>
      <c r="D126" s="82"/>
    </row>
    <row r="127" spans="1:4" x14ac:dyDescent="0.25">
      <c r="A127" s="63"/>
      <c r="B127" s="63"/>
      <c r="C127" s="71"/>
      <c r="D127" s="82"/>
    </row>
    <row r="128" spans="1:4" x14ac:dyDescent="0.25">
      <c r="A128" s="63"/>
      <c r="B128" s="63"/>
      <c r="C128" s="71"/>
      <c r="D128" s="82"/>
    </row>
    <row r="129" spans="1:4" x14ac:dyDescent="0.25">
      <c r="A129" s="63"/>
      <c r="B129" s="63"/>
      <c r="C129" s="71"/>
      <c r="D129" s="82"/>
    </row>
    <row r="130" spans="1:4" x14ac:dyDescent="0.25">
      <c r="A130" s="63"/>
      <c r="B130" s="63"/>
      <c r="C130" s="71"/>
      <c r="D130" s="82"/>
    </row>
    <row r="131" spans="1:4" x14ac:dyDescent="0.25">
      <c r="A131" s="63"/>
      <c r="B131" s="63"/>
      <c r="C131" s="71"/>
      <c r="D131" s="82"/>
    </row>
    <row r="132" spans="1:4" x14ac:dyDescent="0.25">
      <c r="A132" s="63"/>
      <c r="B132" s="63"/>
      <c r="C132" s="71"/>
      <c r="D132" s="82"/>
    </row>
    <row r="133" spans="1:4" x14ac:dyDescent="0.25">
      <c r="A133" s="63"/>
      <c r="B133" s="63"/>
      <c r="C133" s="71"/>
      <c r="D133" s="82"/>
    </row>
    <row r="134" spans="1:4" x14ac:dyDescent="0.25">
      <c r="A134" s="63"/>
      <c r="B134" s="63"/>
      <c r="C134" s="71"/>
      <c r="D134" s="82"/>
    </row>
    <row r="135" spans="1:4" x14ac:dyDescent="0.25">
      <c r="A135" s="63"/>
      <c r="B135" s="63"/>
      <c r="C135" s="71"/>
      <c r="D135" s="82"/>
    </row>
    <row r="136" spans="1:4" x14ac:dyDescent="0.25">
      <c r="A136" s="63"/>
      <c r="B136" s="63"/>
      <c r="C136" s="71"/>
      <c r="D136" s="82"/>
    </row>
    <row r="137" spans="1:4" x14ac:dyDescent="0.25">
      <c r="A137" s="63"/>
      <c r="B137" s="63"/>
      <c r="C137" s="71"/>
      <c r="D137" s="82"/>
    </row>
    <row r="138" spans="1:4" x14ac:dyDescent="0.25">
      <c r="A138" s="63"/>
      <c r="B138" s="63"/>
      <c r="C138" s="71"/>
      <c r="D138" s="82"/>
    </row>
    <row r="139" spans="1:4" x14ac:dyDescent="0.25">
      <c r="A139" s="63"/>
      <c r="B139" s="63"/>
      <c r="C139" s="71"/>
      <c r="D139" s="82"/>
    </row>
    <row r="140" spans="1:4" x14ac:dyDescent="0.25">
      <c r="A140" s="63"/>
      <c r="B140" s="63"/>
      <c r="C140" s="71"/>
      <c r="D140" s="82"/>
    </row>
    <row r="141" spans="1:4" x14ac:dyDescent="0.25">
      <c r="A141" s="63"/>
      <c r="B141" s="63"/>
      <c r="C141" s="71"/>
      <c r="D141" s="82"/>
    </row>
    <row r="142" spans="1:4" x14ac:dyDescent="0.25">
      <c r="A142" s="63"/>
      <c r="B142" s="63"/>
      <c r="C142" s="71"/>
      <c r="D142" s="82"/>
    </row>
    <row r="143" spans="1:4" x14ac:dyDescent="0.25">
      <c r="A143" s="63"/>
      <c r="B143" s="63"/>
      <c r="C143" s="71"/>
      <c r="D143" s="82"/>
    </row>
    <row r="144" spans="1:4" x14ac:dyDescent="0.25">
      <c r="A144" s="63"/>
      <c r="B144" s="63"/>
      <c r="C144" s="71"/>
      <c r="D144" s="82"/>
    </row>
    <row r="145" spans="1:4" x14ac:dyDescent="0.25">
      <c r="A145" s="63"/>
      <c r="B145" s="63"/>
      <c r="C145" s="71"/>
      <c r="D145" s="82"/>
    </row>
    <row r="146" spans="1:4" x14ac:dyDescent="0.25">
      <c r="A146" s="63"/>
      <c r="B146" s="63"/>
      <c r="C146" s="71"/>
      <c r="D146" s="82"/>
    </row>
    <row r="147" spans="1:4" x14ac:dyDescent="0.25">
      <c r="A147" s="63"/>
      <c r="B147" s="63"/>
      <c r="C147" s="71"/>
      <c r="D147" s="82"/>
    </row>
    <row r="148" spans="1:4" x14ac:dyDescent="0.25">
      <c r="A148" s="63"/>
      <c r="B148" s="63"/>
      <c r="C148" s="71"/>
      <c r="D148" s="82"/>
    </row>
    <row r="149" spans="1:4" x14ac:dyDescent="0.25">
      <c r="A149" s="63"/>
      <c r="B149" s="63"/>
      <c r="C149" s="71"/>
      <c r="D149" s="82"/>
    </row>
    <row r="150" spans="1:4" x14ac:dyDescent="0.25">
      <c r="A150" s="63"/>
      <c r="B150" s="63"/>
      <c r="C150" s="71"/>
      <c r="D150" s="82"/>
    </row>
    <row r="151" spans="1:4" x14ac:dyDescent="0.25">
      <c r="A151" s="63"/>
      <c r="B151" s="63"/>
      <c r="C151" s="71"/>
      <c r="D151" s="82"/>
    </row>
    <row r="152" spans="1:4" x14ac:dyDescent="0.25">
      <c r="A152" s="63"/>
      <c r="B152" s="63"/>
      <c r="C152" s="71"/>
      <c r="D152" s="82"/>
    </row>
    <row r="153" spans="1:4" x14ac:dyDescent="0.25">
      <c r="A153" s="63"/>
      <c r="B153" s="63"/>
      <c r="C153" s="71"/>
      <c r="D153" s="82"/>
    </row>
    <row r="154" spans="1:4" x14ac:dyDescent="0.25">
      <c r="A154" s="63"/>
      <c r="B154" s="63"/>
      <c r="C154" s="71"/>
      <c r="D154" s="82"/>
    </row>
    <row r="155" spans="1:4" x14ac:dyDescent="0.25">
      <c r="A155" s="63"/>
      <c r="B155" s="63"/>
      <c r="C155" s="71"/>
      <c r="D155" s="82"/>
    </row>
    <row r="156" spans="1:4" x14ac:dyDescent="0.25">
      <c r="A156" s="63"/>
      <c r="B156" s="63"/>
      <c r="C156" s="71"/>
      <c r="D156" s="82"/>
    </row>
    <row r="157" spans="1:4" x14ac:dyDescent="0.25">
      <c r="A157" s="63"/>
      <c r="B157" s="63"/>
      <c r="C157" s="71"/>
      <c r="D157" s="82"/>
    </row>
    <row r="158" spans="1:4" x14ac:dyDescent="0.25">
      <c r="A158" s="63"/>
      <c r="B158" s="63"/>
      <c r="C158" s="71"/>
      <c r="D158" s="82"/>
    </row>
    <row r="159" spans="1:4" x14ac:dyDescent="0.25">
      <c r="A159" s="63"/>
      <c r="B159" s="63"/>
      <c r="C159" s="71"/>
      <c r="D159" s="82"/>
    </row>
    <row r="160" spans="1:4" x14ac:dyDescent="0.25">
      <c r="A160" s="63"/>
      <c r="B160" s="63"/>
      <c r="C160" s="71"/>
      <c r="D160" s="82"/>
    </row>
    <row r="161" spans="1:4" x14ac:dyDescent="0.25">
      <c r="A161" s="63"/>
      <c r="B161" s="63"/>
      <c r="C161" s="71"/>
      <c r="D161" s="82"/>
    </row>
    <row r="162" spans="1:4" x14ac:dyDescent="0.25">
      <c r="A162" s="63"/>
      <c r="B162" s="63"/>
      <c r="C162" s="71"/>
      <c r="D162" s="82"/>
    </row>
    <row r="163" spans="1:4" x14ac:dyDescent="0.25">
      <c r="A163" s="63"/>
      <c r="B163" s="63"/>
      <c r="C163" s="71"/>
      <c r="D163" s="82"/>
    </row>
    <row r="164" spans="1:4" x14ac:dyDescent="0.25">
      <c r="A164" s="63"/>
      <c r="B164" s="63"/>
      <c r="C164" s="71"/>
      <c r="D164" s="82"/>
    </row>
    <row r="165" spans="1:4" x14ac:dyDescent="0.25">
      <c r="A165" s="63"/>
      <c r="B165" s="63"/>
      <c r="C165" s="71"/>
      <c r="D165" s="82"/>
    </row>
    <row r="166" spans="1:4" x14ac:dyDescent="0.25">
      <c r="A166" s="63"/>
      <c r="B166" s="63"/>
      <c r="C166" s="71"/>
      <c r="D166" s="82"/>
    </row>
    <row r="167" spans="1:4" x14ac:dyDescent="0.25">
      <c r="A167" s="63"/>
      <c r="B167" s="63"/>
      <c r="C167" s="71"/>
      <c r="D167" s="82"/>
    </row>
    <row r="168" spans="1:4" x14ac:dyDescent="0.25">
      <c r="A168" s="63"/>
      <c r="B168" s="63"/>
      <c r="C168" s="71"/>
      <c r="D168" s="82"/>
    </row>
    <row r="169" spans="1:4" x14ac:dyDescent="0.25">
      <c r="A169" s="63"/>
      <c r="B169" s="63"/>
      <c r="C169" s="71"/>
      <c r="D169" s="82"/>
    </row>
    <row r="170" spans="1:4" x14ac:dyDescent="0.25">
      <c r="A170" s="63"/>
      <c r="B170" s="63"/>
      <c r="C170" s="71"/>
      <c r="D170" s="82"/>
    </row>
    <row r="171" spans="1:4" x14ac:dyDescent="0.25">
      <c r="A171" s="63"/>
      <c r="B171" s="63"/>
      <c r="C171" s="71"/>
      <c r="D171" s="82"/>
    </row>
    <row r="172" spans="1:4" x14ac:dyDescent="0.25">
      <c r="A172" s="63"/>
      <c r="B172" s="63"/>
      <c r="C172" s="71"/>
      <c r="D172" s="82"/>
    </row>
    <row r="173" spans="1:4" x14ac:dyDescent="0.25">
      <c r="A173" s="63"/>
      <c r="B173" s="63"/>
      <c r="C173" s="71"/>
      <c r="D173" s="82"/>
    </row>
    <row r="174" spans="1:4" x14ac:dyDescent="0.25">
      <c r="A174" s="63"/>
      <c r="B174" s="63"/>
      <c r="C174" s="71"/>
      <c r="D174" s="82"/>
    </row>
    <row r="175" spans="1:4" x14ac:dyDescent="0.25">
      <c r="A175" s="63"/>
      <c r="B175" s="63"/>
      <c r="C175" s="71"/>
      <c r="D175" s="82"/>
    </row>
    <row r="176" spans="1:4" x14ac:dyDescent="0.25">
      <c r="A176" s="63"/>
      <c r="B176" s="63"/>
      <c r="C176" s="71"/>
      <c r="D176" s="82"/>
    </row>
    <row r="177" spans="1:4" x14ac:dyDescent="0.25">
      <c r="A177" s="63"/>
      <c r="B177" s="63"/>
      <c r="C177" s="71"/>
      <c r="D177" s="82"/>
    </row>
    <row r="178" spans="1:4" x14ac:dyDescent="0.25">
      <c r="A178" s="63"/>
      <c r="B178" s="63"/>
      <c r="C178" s="71"/>
      <c r="D178" s="82"/>
    </row>
    <row r="179" spans="1:4" x14ac:dyDescent="0.25">
      <c r="A179" s="63"/>
      <c r="B179" s="63"/>
      <c r="C179" s="71"/>
      <c r="D179" s="82"/>
    </row>
    <row r="180" spans="1:4" x14ac:dyDescent="0.25">
      <c r="A180" s="63"/>
      <c r="B180" s="63"/>
      <c r="C180" s="71"/>
      <c r="D180" s="82"/>
    </row>
    <row r="181" spans="1:4" x14ac:dyDescent="0.25">
      <c r="A181" s="63"/>
      <c r="B181" s="63"/>
      <c r="C181" s="71"/>
      <c r="D181" s="82"/>
    </row>
    <row r="182" spans="1:4" x14ac:dyDescent="0.25">
      <c r="A182" s="63"/>
      <c r="B182" s="63"/>
      <c r="C182" s="71"/>
      <c r="D182" s="82"/>
    </row>
    <row r="183" spans="1:4" x14ac:dyDescent="0.25">
      <c r="A183" s="63"/>
      <c r="B183" s="63"/>
      <c r="C183" s="71"/>
      <c r="D183" s="82"/>
    </row>
    <row r="184" spans="1:4" x14ac:dyDescent="0.25">
      <c r="A184" s="63"/>
      <c r="B184" s="63"/>
      <c r="C184" s="71"/>
      <c r="D184" s="82"/>
    </row>
    <row r="185" spans="1:4" x14ac:dyDescent="0.25">
      <c r="A185" s="63"/>
      <c r="B185" s="63"/>
      <c r="C185" s="71"/>
      <c r="D185" s="82"/>
    </row>
    <row r="186" spans="1:4" x14ac:dyDescent="0.25">
      <c r="A186" s="63"/>
      <c r="B186" s="63"/>
      <c r="C186" s="71"/>
      <c r="D186" s="82"/>
    </row>
    <row r="187" spans="1:4" x14ac:dyDescent="0.25">
      <c r="A187" s="63"/>
      <c r="B187" s="63"/>
      <c r="C187" s="71"/>
      <c r="D187" s="82"/>
    </row>
    <row r="188" spans="1:4" x14ac:dyDescent="0.25">
      <c r="A188" s="63"/>
      <c r="B188" s="63"/>
      <c r="C188" s="71"/>
      <c r="D188" s="82"/>
    </row>
    <row r="189" spans="1:4" x14ac:dyDescent="0.25">
      <c r="A189" s="63"/>
      <c r="B189" s="63"/>
      <c r="C189" s="71"/>
      <c r="D189" s="82"/>
    </row>
    <row r="190" spans="1:4" x14ac:dyDescent="0.25">
      <c r="A190" s="63"/>
      <c r="B190" s="63"/>
      <c r="C190" s="71"/>
      <c r="D190" s="82"/>
    </row>
    <row r="191" spans="1:4" x14ac:dyDescent="0.25">
      <c r="A191" s="63"/>
      <c r="B191" s="63"/>
      <c r="C191" s="71"/>
      <c r="D191" s="82"/>
    </row>
    <row r="192" spans="1:4" x14ac:dyDescent="0.25">
      <c r="A192" s="63"/>
      <c r="B192" s="63"/>
      <c r="C192" s="71"/>
      <c r="D192" s="82"/>
    </row>
    <row r="193" spans="1:4" x14ac:dyDescent="0.25">
      <c r="A193" s="63"/>
      <c r="B193" s="63"/>
      <c r="C193" s="71"/>
      <c r="D193" s="82"/>
    </row>
    <row r="194" spans="1:4" x14ac:dyDescent="0.25">
      <c r="A194" s="63"/>
      <c r="B194" s="63"/>
      <c r="C194" s="71"/>
      <c r="D194" s="82"/>
    </row>
    <row r="195" spans="1:4" x14ac:dyDescent="0.25">
      <c r="A195" s="63"/>
      <c r="B195" s="63"/>
      <c r="C195" s="71"/>
      <c r="D195" s="82"/>
    </row>
    <row r="196" spans="1:4" x14ac:dyDescent="0.25">
      <c r="A196" s="63"/>
      <c r="B196" s="63"/>
      <c r="C196" s="71"/>
      <c r="D196" s="82"/>
    </row>
    <row r="197" spans="1:4" x14ac:dyDescent="0.25">
      <c r="A197" s="63"/>
      <c r="B197" s="63"/>
      <c r="C197" s="71"/>
      <c r="D197" s="82"/>
    </row>
    <row r="198" spans="1:4" x14ac:dyDescent="0.25">
      <c r="A198" s="63"/>
      <c r="B198" s="63"/>
      <c r="C198" s="71"/>
      <c r="D198" s="82"/>
    </row>
    <row r="199" spans="1:4" x14ac:dyDescent="0.25">
      <c r="A199" s="63"/>
      <c r="B199" s="63"/>
      <c r="C199" s="71"/>
      <c r="D199" s="82"/>
    </row>
    <row r="200" spans="1:4" x14ac:dyDescent="0.25">
      <c r="A200" s="63"/>
      <c r="B200" s="63"/>
      <c r="C200" s="71"/>
      <c r="D200" s="82"/>
    </row>
    <row r="201" spans="1:4" x14ac:dyDescent="0.25">
      <c r="A201" s="63"/>
      <c r="B201" s="63"/>
      <c r="C201" s="71"/>
      <c r="D201" s="82"/>
    </row>
    <row r="202" spans="1:4" x14ac:dyDescent="0.25">
      <c r="A202" s="63"/>
      <c r="B202" s="63"/>
      <c r="C202" s="71"/>
      <c r="D202" s="82"/>
    </row>
    <row r="203" spans="1:4" x14ac:dyDescent="0.25">
      <c r="A203" s="63"/>
      <c r="B203" s="63"/>
      <c r="C203" s="71"/>
      <c r="D203" s="82"/>
    </row>
    <row r="204" spans="1:4" x14ac:dyDescent="0.25">
      <c r="A204" s="63"/>
      <c r="B204" s="63"/>
      <c r="C204" s="71"/>
      <c r="D204" s="82"/>
    </row>
    <row r="205" spans="1:4" x14ac:dyDescent="0.25">
      <c r="A205" s="63"/>
      <c r="B205" s="63"/>
      <c r="C205" s="71"/>
      <c r="D205" s="82"/>
    </row>
    <row r="206" spans="1:4" x14ac:dyDescent="0.25">
      <c r="A206" s="63"/>
      <c r="B206" s="63"/>
      <c r="C206" s="71"/>
      <c r="D206" s="82"/>
    </row>
    <row r="207" spans="1:4" x14ac:dyDescent="0.25">
      <c r="A207" s="63"/>
      <c r="B207" s="63"/>
      <c r="C207" s="71"/>
      <c r="D207" s="82"/>
    </row>
    <row r="208" spans="1:4" x14ac:dyDescent="0.25">
      <c r="A208" s="63"/>
      <c r="B208" s="63"/>
      <c r="C208" s="71"/>
      <c r="D208" s="82"/>
    </row>
    <row r="209" spans="1:4" x14ac:dyDescent="0.25">
      <c r="A209" s="63"/>
      <c r="B209" s="63"/>
      <c r="C209" s="71"/>
      <c r="D209" s="82"/>
    </row>
    <row r="210" spans="1:4" x14ac:dyDescent="0.25">
      <c r="A210" s="63"/>
      <c r="B210" s="63"/>
      <c r="C210" s="71"/>
      <c r="D210" s="82"/>
    </row>
    <row r="211" spans="1:4" x14ac:dyDescent="0.25">
      <c r="A211" s="63"/>
      <c r="B211" s="63"/>
      <c r="C211" s="71"/>
      <c r="D211" s="82"/>
    </row>
    <row r="212" spans="1:4" x14ac:dyDescent="0.25">
      <c r="A212" s="63"/>
      <c r="B212" s="63"/>
      <c r="C212" s="71"/>
      <c r="D212" s="82"/>
    </row>
    <row r="213" spans="1:4" x14ac:dyDescent="0.25">
      <c r="A213" s="63"/>
      <c r="B213" s="63"/>
      <c r="C213" s="71"/>
      <c r="D213" s="82"/>
    </row>
    <row r="214" spans="1:4" x14ac:dyDescent="0.25">
      <c r="A214" s="63"/>
      <c r="B214" s="63"/>
      <c r="C214" s="71"/>
      <c r="D214" s="82"/>
    </row>
    <row r="215" spans="1:4" x14ac:dyDescent="0.25">
      <c r="A215" s="63"/>
      <c r="B215" s="63"/>
      <c r="C215" s="71"/>
      <c r="D215" s="82"/>
    </row>
    <row r="216" spans="1:4" x14ac:dyDescent="0.25">
      <c r="A216" s="63"/>
      <c r="B216" s="64"/>
      <c r="C216" s="71"/>
      <c r="D216" s="82"/>
    </row>
    <row r="217" spans="1:4" x14ac:dyDescent="0.25">
      <c r="A217" s="63"/>
      <c r="B217" s="64"/>
      <c r="C217" s="71"/>
      <c r="D217" s="82"/>
    </row>
    <row r="218" spans="1:4" x14ac:dyDescent="0.25">
      <c r="A218" s="63"/>
      <c r="B218" s="64"/>
      <c r="C218" s="71"/>
      <c r="D218" s="82"/>
    </row>
    <row r="219" spans="1:4" x14ac:dyDescent="0.25">
      <c r="A219" s="63"/>
      <c r="B219" s="64"/>
      <c r="C219" s="71"/>
      <c r="D219" s="82"/>
    </row>
    <row r="220" spans="1:4" x14ac:dyDescent="0.25">
      <c r="A220" s="63"/>
      <c r="B220" s="64"/>
      <c r="C220" s="71"/>
      <c r="D220" s="82"/>
    </row>
    <row r="221" spans="1:4" x14ac:dyDescent="0.25">
      <c r="A221" s="63"/>
      <c r="B221" s="64"/>
      <c r="C221" s="71"/>
      <c r="D221" s="82"/>
    </row>
    <row r="222" spans="1:4" x14ac:dyDescent="0.25">
      <c r="A222" s="63"/>
      <c r="B222" s="64"/>
      <c r="C222" s="71"/>
      <c r="D222" s="82"/>
    </row>
    <row r="223" spans="1:4" x14ac:dyDescent="0.25">
      <c r="A223" s="63"/>
      <c r="B223" s="64"/>
      <c r="C223" s="71"/>
      <c r="D223" s="82"/>
    </row>
    <row r="224" spans="1:4" x14ac:dyDescent="0.25">
      <c r="A224" s="63"/>
      <c r="B224" s="64"/>
      <c r="C224" s="71"/>
      <c r="D224" s="82"/>
    </row>
    <row r="225" spans="1:4" x14ac:dyDescent="0.25">
      <c r="A225" s="63"/>
      <c r="B225" s="64"/>
      <c r="C225" s="71"/>
      <c r="D225" s="82"/>
    </row>
    <row r="226" spans="1:4" x14ac:dyDescent="0.25">
      <c r="A226" s="63"/>
      <c r="B226" s="64"/>
      <c r="C226" s="71"/>
      <c r="D226" s="82"/>
    </row>
    <row r="227" spans="1:4" x14ac:dyDescent="0.25">
      <c r="A227" s="63"/>
      <c r="B227" s="64"/>
      <c r="C227" s="71"/>
      <c r="D227" s="82"/>
    </row>
    <row r="228" spans="1:4" x14ac:dyDescent="0.25">
      <c r="A228" s="63"/>
      <c r="B228" s="64"/>
      <c r="C228" s="71"/>
      <c r="D228" s="82"/>
    </row>
    <row r="229" spans="1:4" x14ac:dyDescent="0.25">
      <c r="A229" s="63"/>
      <c r="B229" s="64"/>
      <c r="C229" s="71"/>
      <c r="D229" s="82"/>
    </row>
    <row r="230" spans="1:4" x14ac:dyDescent="0.25">
      <c r="A230" s="63"/>
      <c r="B230" s="64"/>
      <c r="C230" s="71"/>
      <c r="D230" s="82"/>
    </row>
    <row r="231" spans="1:4" x14ac:dyDescent="0.25">
      <c r="A231" s="63"/>
      <c r="B231" s="64"/>
      <c r="C231" s="71"/>
      <c r="D231" s="82"/>
    </row>
    <row r="232" spans="1:4" x14ac:dyDescent="0.25">
      <c r="A232" s="63"/>
      <c r="B232" s="64"/>
      <c r="C232" s="71"/>
      <c r="D232" s="82"/>
    </row>
    <row r="233" spans="1:4" x14ac:dyDescent="0.25">
      <c r="A233" s="63"/>
      <c r="B233" s="64"/>
      <c r="C233" s="71"/>
      <c r="D233" s="82"/>
    </row>
    <row r="234" spans="1:4" x14ac:dyDescent="0.25">
      <c r="A234" s="63"/>
      <c r="B234" s="64"/>
      <c r="C234" s="71"/>
      <c r="D234" s="82"/>
    </row>
    <row r="235" spans="1:4" x14ac:dyDescent="0.25">
      <c r="A235" s="63"/>
      <c r="B235" s="64"/>
      <c r="C235" s="71"/>
      <c r="D235" s="82"/>
    </row>
    <row r="236" spans="1:4" x14ac:dyDescent="0.25">
      <c r="A236" s="63"/>
      <c r="B236" s="64"/>
      <c r="C236" s="71"/>
      <c r="D236" s="82"/>
    </row>
    <row r="237" spans="1:4" x14ac:dyDescent="0.25">
      <c r="A237" s="63"/>
      <c r="B237" s="64"/>
      <c r="C237" s="71"/>
      <c r="D237" s="82"/>
    </row>
    <row r="238" spans="1:4" x14ac:dyDescent="0.25">
      <c r="A238" s="63"/>
      <c r="B238" s="64"/>
      <c r="C238" s="71"/>
      <c r="D238" s="82"/>
    </row>
    <row r="239" spans="1:4" x14ac:dyDescent="0.25">
      <c r="A239" s="63"/>
      <c r="B239" s="64"/>
      <c r="C239" s="71"/>
      <c r="D239" s="82"/>
    </row>
    <row r="240" spans="1:4" x14ac:dyDescent="0.25">
      <c r="A240" s="63"/>
      <c r="B240" s="64"/>
      <c r="C240" s="71"/>
      <c r="D240" s="82"/>
    </row>
    <row r="241" spans="1:4" x14ac:dyDescent="0.25">
      <c r="A241" s="63"/>
      <c r="B241" s="64"/>
      <c r="C241" s="71"/>
      <c r="D241" s="82"/>
    </row>
    <row r="242" spans="1:4" x14ac:dyDescent="0.25">
      <c r="A242" s="63"/>
      <c r="B242" s="64"/>
      <c r="C242" s="71"/>
      <c r="D242" s="82"/>
    </row>
    <row r="243" spans="1:4" x14ac:dyDescent="0.25">
      <c r="A243" s="63"/>
      <c r="B243" s="64"/>
      <c r="C243" s="71"/>
      <c r="D243" s="82"/>
    </row>
    <row r="244" spans="1:4" x14ac:dyDescent="0.25">
      <c r="A244" s="63"/>
      <c r="B244" s="64"/>
      <c r="C244" s="71"/>
      <c r="D244" s="82"/>
    </row>
    <row r="245" spans="1:4" x14ac:dyDescent="0.25">
      <c r="A245" s="63"/>
      <c r="B245" s="64"/>
      <c r="C245" s="71"/>
      <c r="D245" s="82"/>
    </row>
    <row r="246" spans="1:4" x14ac:dyDescent="0.25">
      <c r="A246" s="63"/>
      <c r="B246" s="64"/>
      <c r="C246" s="71"/>
      <c r="D246" s="82"/>
    </row>
    <row r="247" spans="1:4" x14ac:dyDescent="0.25">
      <c r="A247" s="63"/>
      <c r="B247" s="64"/>
      <c r="C247" s="71"/>
      <c r="D247" s="82"/>
    </row>
    <row r="248" spans="1:4" x14ac:dyDescent="0.25">
      <c r="A248" s="63"/>
      <c r="B248" s="64"/>
      <c r="C248" s="71"/>
      <c r="D248" s="82"/>
    </row>
    <row r="249" spans="1:4" x14ac:dyDescent="0.25">
      <c r="A249" s="63"/>
      <c r="B249" s="64"/>
      <c r="C249" s="71"/>
      <c r="D249" s="82"/>
    </row>
    <row r="250" spans="1:4" x14ac:dyDescent="0.25">
      <c r="A250" s="63"/>
      <c r="B250" s="64"/>
      <c r="C250" s="71"/>
      <c r="D250" s="82"/>
    </row>
    <row r="251" spans="1:4" x14ac:dyDescent="0.25">
      <c r="A251" s="63"/>
      <c r="B251" s="64"/>
      <c r="C251" s="71"/>
      <c r="D251" s="82"/>
    </row>
    <row r="252" spans="1:4" x14ac:dyDescent="0.25">
      <c r="A252" s="63"/>
      <c r="B252" s="64"/>
      <c r="C252" s="71"/>
      <c r="D252" s="82"/>
    </row>
    <row r="253" spans="1:4" x14ac:dyDescent="0.25">
      <c r="A253" s="63"/>
      <c r="B253" s="64"/>
      <c r="C253" s="71"/>
      <c r="D253" s="82"/>
    </row>
    <row r="254" spans="1:4" x14ac:dyDescent="0.25">
      <c r="A254" s="63"/>
      <c r="B254" s="64"/>
      <c r="C254" s="71"/>
      <c r="D254" s="82"/>
    </row>
    <row r="255" spans="1:4" x14ac:dyDescent="0.25">
      <c r="A255" s="63"/>
      <c r="B255" s="64"/>
      <c r="C255" s="71"/>
      <c r="D255" s="82"/>
    </row>
    <row r="256" spans="1:4" x14ac:dyDescent="0.25">
      <c r="A256" s="63"/>
      <c r="B256" s="64"/>
      <c r="C256" s="71"/>
      <c r="D256" s="82"/>
    </row>
    <row r="257" spans="1:4" x14ac:dyDescent="0.25">
      <c r="A257" s="63"/>
      <c r="B257" s="64"/>
      <c r="C257" s="71"/>
      <c r="D257" s="82"/>
    </row>
    <row r="258" spans="1:4" x14ac:dyDescent="0.25">
      <c r="A258" s="63"/>
      <c r="B258" s="64"/>
      <c r="C258" s="71"/>
      <c r="D258" s="82"/>
    </row>
    <row r="259" spans="1:4" x14ac:dyDescent="0.25">
      <c r="A259" s="63"/>
      <c r="B259" s="64"/>
      <c r="C259" s="71"/>
      <c r="D259" s="82"/>
    </row>
    <row r="260" spans="1:4" x14ac:dyDescent="0.25">
      <c r="A260" s="63"/>
      <c r="B260" s="64"/>
      <c r="C260" s="71"/>
      <c r="D260" s="82"/>
    </row>
    <row r="261" spans="1:4" x14ac:dyDescent="0.25">
      <c r="A261" s="63"/>
      <c r="B261" s="64"/>
      <c r="C261" s="71"/>
      <c r="D261" s="82"/>
    </row>
    <row r="262" spans="1:4" x14ac:dyDescent="0.25">
      <c r="A262" s="63"/>
      <c r="B262" s="64"/>
      <c r="C262" s="71"/>
      <c r="D262" s="82"/>
    </row>
    <row r="263" spans="1:4" x14ac:dyDescent="0.25">
      <c r="A263" s="63"/>
      <c r="B263" s="64"/>
      <c r="C263" s="71"/>
      <c r="D263" s="82"/>
    </row>
    <row r="264" spans="1:4" x14ac:dyDescent="0.25">
      <c r="A264" s="63"/>
      <c r="B264" s="64"/>
      <c r="C264" s="71"/>
      <c r="D264" s="82"/>
    </row>
    <row r="265" spans="1:4" x14ac:dyDescent="0.25">
      <c r="A265" s="63"/>
      <c r="B265" s="64"/>
      <c r="C265" s="71"/>
      <c r="D265" s="82"/>
    </row>
    <row r="266" spans="1:4" x14ac:dyDescent="0.25">
      <c r="A266" s="63"/>
      <c r="B266" s="64"/>
      <c r="C266" s="71"/>
      <c r="D266" s="82"/>
    </row>
    <row r="267" spans="1:4" x14ac:dyDescent="0.25">
      <c r="A267" s="63"/>
      <c r="B267" s="64"/>
      <c r="C267" s="71"/>
      <c r="D267" s="82"/>
    </row>
    <row r="268" spans="1:4" x14ac:dyDescent="0.25">
      <c r="A268" s="63"/>
      <c r="B268" s="64"/>
      <c r="C268" s="71"/>
      <c r="D268" s="82"/>
    </row>
    <row r="269" spans="1:4" x14ac:dyDescent="0.25">
      <c r="A269" s="63"/>
      <c r="B269" s="64"/>
      <c r="C269" s="71"/>
      <c r="D269" s="82"/>
    </row>
    <row r="270" spans="1:4" x14ac:dyDescent="0.25">
      <c r="A270" s="63"/>
      <c r="B270" s="64"/>
      <c r="C270" s="71"/>
      <c r="D270" s="82"/>
    </row>
    <row r="271" spans="1:4" x14ac:dyDescent="0.25">
      <c r="A271" s="63"/>
      <c r="B271" s="64"/>
      <c r="C271" s="71"/>
      <c r="D271" s="82"/>
    </row>
    <row r="272" spans="1:4" x14ac:dyDescent="0.25">
      <c r="A272" s="63"/>
      <c r="B272" s="64"/>
      <c r="C272" s="71"/>
      <c r="D272" s="82"/>
    </row>
    <row r="273" spans="1:4" x14ac:dyDescent="0.25">
      <c r="A273" s="63"/>
      <c r="B273" s="64"/>
      <c r="C273" s="71"/>
      <c r="D273" s="82"/>
    </row>
    <row r="274" spans="1:4" x14ac:dyDescent="0.25">
      <c r="A274" s="63"/>
      <c r="B274" s="64"/>
      <c r="C274" s="71"/>
      <c r="D274" s="82"/>
    </row>
    <row r="275" spans="1:4" x14ac:dyDescent="0.25">
      <c r="A275" s="53"/>
      <c r="B275" s="52"/>
      <c r="C275" s="72"/>
      <c r="D275" s="82"/>
    </row>
  </sheetData>
  <autoFilter ref="A1:E98" xr:uid="{00000000-0009-0000-0000-000004000000}">
    <filterColumn colId="1">
      <filters>
        <filter val="SERVICO TURNKEY MONTAGEM - HOMEM HORA"/>
      </filters>
    </filterColumn>
  </autoFilter>
  <conditionalFormatting sqref="A9">
    <cfRule type="duplicateValues" dxfId="2" priority="2"/>
  </conditionalFormatting>
  <conditionalFormatting sqref="A51:A215">
    <cfRule type="duplicateValues" dxfId="1" priority="44"/>
  </conditionalFormatting>
  <conditionalFormatting sqref="A216:A275 A2:A8 A10:A50">
    <cfRule type="duplicateValues" dxfId="0" priority="3"/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44"/>
  <sheetViews>
    <sheetView showGridLines="0" workbookViewId="0">
      <selection activeCell="A2" sqref="A2:C44"/>
    </sheetView>
  </sheetViews>
  <sheetFormatPr defaultRowHeight="15" x14ac:dyDescent="0.25"/>
  <cols>
    <col min="1" max="1" width="20.7109375" style="59" customWidth="1"/>
    <col min="2" max="2" width="70.140625" customWidth="1"/>
    <col min="3" max="3" width="30.28515625" customWidth="1"/>
  </cols>
  <sheetData>
    <row r="1" spans="1:3" x14ac:dyDescent="0.25">
      <c r="A1" s="60" t="s">
        <v>42</v>
      </c>
      <c r="B1" s="60" t="s">
        <v>43</v>
      </c>
      <c r="C1" s="60" t="s">
        <v>49</v>
      </c>
    </row>
    <row r="2" spans="1:3" x14ac:dyDescent="0.25">
      <c r="A2" s="74" t="s">
        <v>220</v>
      </c>
      <c r="B2" s="75" t="s">
        <v>221</v>
      </c>
      <c r="C2" s="76" t="s">
        <v>222</v>
      </c>
    </row>
    <row r="3" spans="1:3" x14ac:dyDescent="0.25">
      <c r="A3" s="74" t="s">
        <v>223</v>
      </c>
      <c r="B3" s="75" t="s">
        <v>170</v>
      </c>
      <c r="C3" s="76" t="s">
        <v>224</v>
      </c>
    </row>
    <row r="4" spans="1:3" x14ac:dyDescent="0.25">
      <c r="A4" s="74" t="s">
        <v>225</v>
      </c>
      <c r="B4" s="75" t="s">
        <v>174</v>
      </c>
      <c r="C4" s="76" t="s">
        <v>175</v>
      </c>
    </row>
    <row r="5" spans="1:3" x14ac:dyDescent="0.25">
      <c r="A5" s="74" t="s">
        <v>226</v>
      </c>
      <c r="B5" s="75" t="s">
        <v>227</v>
      </c>
      <c r="C5" s="76" t="s">
        <v>53</v>
      </c>
    </row>
    <row r="6" spans="1:3" x14ac:dyDescent="0.25">
      <c r="A6" s="74" t="s">
        <v>228</v>
      </c>
      <c r="B6" s="75" t="s">
        <v>229</v>
      </c>
      <c r="C6" s="76" t="s">
        <v>230</v>
      </c>
    </row>
    <row r="7" spans="1:3" x14ac:dyDescent="0.25">
      <c r="A7" s="74" t="s">
        <v>231</v>
      </c>
      <c r="B7" s="75" t="s">
        <v>232</v>
      </c>
      <c r="C7" s="76" t="s">
        <v>233</v>
      </c>
    </row>
    <row r="8" spans="1:3" x14ac:dyDescent="0.25">
      <c r="A8" s="74" t="s">
        <v>234</v>
      </c>
      <c r="B8" s="77" t="s">
        <v>235</v>
      </c>
      <c r="C8" s="76" t="s">
        <v>236</v>
      </c>
    </row>
    <row r="9" spans="1:3" x14ac:dyDescent="0.25">
      <c r="A9" s="74" t="s">
        <v>237</v>
      </c>
      <c r="B9" s="77" t="s">
        <v>238</v>
      </c>
      <c r="C9" s="76" t="s">
        <v>171</v>
      </c>
    </row>
    <row r="10" spans="1:3" x14ac:dyDescent="0.25">
      <c r="A10" s="74" t="s">
        <v>239</v>
      </c>
      <c r="B10" s="77" t="s">
        <v>240</v>
      </c>
      <c r="C10" s="76" t="s">
        <v>241</v>
      </c>
    </row>
    <row r="11" spans="1:3" x14ac:dyDescent="0.25">
      <c r="A11" s="74" t="s">
        <v>242</v>
      </c>
      <c r="B11" s="77" t="s">
        <v>243</v>
      </c>
      <c r="C11" s="76" t="s">
        <v>244</v>
      </c>
    </row>
    <row r="12" spans="1:3" x14ac:dyDescent="0.25">
      <c r="A12" s="74" t="s">
        <v>245</v>
      </c>
      <c r="B12" s="77" t="s">
        <v>246</v>
      </c>
      <c r="C12" s="76" t="s">
        <v>247</v>
      </c>
    </row>
    <row r="13" spans="1:3" x14ac:dyDescent="0.25">
      <c r="A13" s="74" t="s">
        <v>248</v>
      </c>
      <c r="B13" s="77" t="s">
        <v>249</v>
      </c>
      <c r="C13" s="76" t="s">
        <v>250</v>
      </c>
    </row>
    <row r="14" spans="1:3" x14ac:dyDescent="0.25">
      <c r="A14" s="74" t="s">
        <v>251</v>
      </c>
      <c r="B14" s="77" t="s">
        <v>252</v>
      </c>
      <c r="C14" s="76" t="s">
        <v>253</v>
      </c>
    </row>
    <row r="15" spans="1:3" x14ac:dyDescent="0.25">
      <c r="A15" s="74" t="s">
        <v>254</v>
      </c>
      <c r="B15" s="77" t="s">
        <v>255</v>
      </c>
      <c r="C15" s="76" t="s">
        <v>256</v>
      </c>
    </row>
    <row r="16" spans="1:3" x14ac:dyDescent="0.25">
      <c r="A16" s="74" t="s">
        <v>257</v>
      </c>
      <c r="B16" s="77" t="s">
        <v>258</v>
      </c>
      <c r="C16" s="76" t="s">
        <v>259</v>
      </c>
    </row>
    <row r="17" spans="1:3" x14ac:dyDescent="0.25">
      <c r="A17" s="74" t="s">
        <v>260</v>
      </c>
      <c r="B17" s="77" t="s">
        <v>261</v>
      </c>
      <c r="C17" s="76" t="s">
        <v>262</v>
      </c>
    </row>
    <row r="18" spans="1:3" x14ac:dyDescent="0.25">
      <c r="A18" s="74" t="s">
        <v>263</v>
      </c>
      <c r="B18" s="77" t="s">
        <v>264</v>
      </c>
      <c r="C18" s="76" t="s">
        <v>265</v>
      </c>
    </row>
    <row r="19" spans="1:3" x14ac:dyDescent="0.25">
      <c r="A19" s="74" t="s">
        <v>266</v>
      </c>
      <c r="B19" s="77" t="s">
        <v>267</v>
      </c>
      <c r="C19" s="76" t="s">
        <v>268</v>
      </c>
    </row>
    <row r="20" spans="1:3" x14ac:dyDescent="0.25">
      <c r="A20" s="74" t="s">
        <v>269</v>
      </c>
      <c r="B20" s="77" t="s">
        <v>270</v>
      </c>
      <c r="C20" s="76" t="s">
        <v>271</v>
      </c>
    </row>
    <row r="21" spans="1:3" x14ac:dyDescent="0.25">
      <c r="A21" s="74" t="s">
        <v>272</v>
      </c>
      <c r="B21" s="77" t="s">
        <v>273</v>
      </c>
      <c r="C21" s="76" t="s">
        <v>274</v>
      </c>
    </row>
    <row r="22" spans="1:3" x14ac:dyDescent="0.25">
      <c r="A22" s="74" t="s">
        <v>275</v>
      </c>
      <c r="B22" s="77" t="s">
        <v>276</v>
      </c>
      <c r="C22" s="76" t="s">
        <v>277</v>
      </c>
    </row>
    <row r="23" spans="1:3" x14ac:dyDescent="0.25">
      <c r="A23" s="74" t="s">
        <v>278</v>
      </c>
      <c r="B23" s="77" t="s">
        <v>279</v>
      </c>
      <c r="C23" s="76" t="s">
        <v>280</v>
      </c>
    </row>
    <row r="24" spans="1:3" x14ac:dyDescent="0.25">
      <c r="A24" s="74" t="s">
        <v>281</v>
      </c>
      <c r="B24" s="77" t="s">
        <v>282</v>
      </c>
      <c r="C24" s="76" t="s">
        <v>283</v>
      </c>
    </row>
    <row r="25" spans="1:3" x14ac:dyDescent="0.25">
      <c r="A25" s="74" t="s">
        <v>284</v>
      </c>
      <c r="B25" s="77" t="s">
        <v>285</v>
      </c>
      <c r="C25" s="76" t="s">
        <v>286</v>
      </c>
    </row>
    <row r="26" spans="1:3" x14ac:dyDescent="0.25">
      <c r="A26" s="74" t="s">
        <v>287</v>
      </c>
      <c r="B26" s="77" t="s">
        <v>44</v>
      </c>
      <c r="C26" s="76" t="s">
        <v>172</v>
      </c>
    </row>
    <row r="27" spans="1:3" x14ac:dyDescent="0.25">
      <c r="A27" s="74" t="s">
        <v>288</v>
      </c>
      <c r="B27" s="77" t="s">
        <v>289</v>
      </c>
      <c r="C27" s="76" t="s">
        <v>290</v>
      </c>
    </row>
    <row r="28" spans="1:3" x14ac:dyDescent="0.25">
      <c r="A28" s="74" t="s">
        <v>291</v>
      </c>
      <c r="B28" s="77" t="s">
        <v>292</v>
      </c>
      <c r="C28" s="76" t="s">
        <v>293</v>
      </c>
    </row>
    <row r="29" spans="1:3" x14ac:dyDescent="0.25">
      <c r="A29" s="74" t="s">
        <v>294</v>
      </c>
      <c r="B29" s="77" t="s">
        <v>295</v>
      </c>
      <c r="C29" s="76" t="s">
        <v>296</v>
      </c>
    </row>
    <row r="30" spans="1:3" x14ac:dyDescent="0.25">
      <c r="A30" s="74" t="s">
        <v>297</v>
      </c>
      <c r="B30" s="77" t="s">
        <v>298</v>
      </c>
      <c r="C30" s="76" t="s">
        <v>299</v>
      </c>
    </row>
    <row r="31" spans="1:3" x14ac:dyDescent="0.25">
      <c r="A31" s="74" t="s">
        <v>300</v>
      </c>
      <c r="B31" s="77" t="s">
        <v>301</v>
      </c>
      <c r="C31" s="76" t="s">
        <v>302</v>
      </c>
    </row>
    <row r="32" spans="1:3" x14ac:dyDescent="0.25">
      <c r="A32" s="74" t="s">
        <v>303</v>
      </c>
      <c r="B32" s="77" t="s">
        <v>304</v>
      </c>
      <c r="C32" s="76" t="s">
        <v>305</v>
      </c>
    </row>
    <row r="33" spans="1:3" x14ac:dyDescent="0.25">
      <c r="A33" s="74" t="s">
        <v>306</v>
      </c>
      <c r="B33" s="77" t="s">
        <v>307</v>
      </c>
      <c r="C33" s="76" t="s">
        <v>57</v>
      </c>
    </row>
    <row r="34" spans="1:3" x14ac:dyDescent="0.25">
      <c r="A34" s="74" t="s">
        <v>308</v>
      </c>
      <c r="B34" s="77" t="s">
        <v>309</v>
      </c>
      <c r="C34" s="76" t="s">
        <v>54</v>
      </c>
    </row>
    <row r="35" spans="1:3" x14ac:dyDescent="0.25">
      <c r="A35" s="74" t="s">
        <v>310</v>
      </c>
      <c r="B35" s="77" t="s">
        <v>311</v>
      </c>
      <c r="C35" s="76" t="s">
        <v>312</v>
      </c>
    </row>
    <row r="36" spans="1:3" x14ac:dyDescent="0.25">
      <c r="A36" s="74" t="s">
        <v>313</v>
      </c>
      <c r="B36" s="77" t="s">
        <v>314</v>
      </c>
      <c r="C36" s="76" t="s">
        <v>315</v>
      </c>
    </row>
    <row r="37" spans="1:3" x14ac:dyDescent="0.25">
      <c r="A37" s="74" t="s">
        <v>316</v>
      </c>
      <c r="B37" s="77" t="s">
        <v>45</v>
      </c>
      <c r="C37" s="76" t="s">
        <v>317</v>
      </c>
    </row>
    <row r="38" spans="1:3" x14ac:dyDescent="0.25">
      <c r="A38" s="74" t="s">
        <v>318</v>
      </c>
      <c r="B38" s="77" t="s">
        <v>319</v>
      </c>
      <c r="C38" s="76" t="s">
        <v>320</v>
      </c>
    </row>
    <row r="39" spans="1:3" x14ac:dyDescent="0.25">
      <c r="A39" s="74" t="s">
        <v>321</v>
      </c>
      <c r="B39" s="77" t="s">
        <v>322</v>
      </c>
      <c r="C39" s="76" t="s">
        <v>55</v>
      </c>
    </row>
    <row r="40" spans="1:3" x14ac:dyDescent="0.25">
      <c r="A40" s="74" t="s">
        <v>323</v>
      </c>
      <c r="B40" s="77" t="s">
        <v>324</v>
      </c>
      <c r="C40" s="76" t="s">
        <v>325</v>
      </c>
    </row>
    <row r="41" spans="1:3" x14ac:dyDescent="0.25">
      <c r="A41" s="78" t="s">
        <v>326</v>
      </c>
      <c r="B41" s="77" t="s">
        <v>327</v>
      </c>
      <c r="C41" s="79" t="s">
        <v>328</v>
      </c>
    </row>
    <row r="42" spans="1:3" x14ac:dyDescent="0.25">
      <c r="A42" s="78" t="s">
        <v>329</v>
      </c>
      <c r="B42" s="77" t="s">
        <v>46</v>
      </c>
      <c r="C42" s="79" t="s">
        <v>330</v>
      </c>
    </row>
    <row r="43" spans="1:3" x14ac:dyDescent="0.25">
      <c r="A43" s="74" t="s">
        <v>331</v>
      </c>
      <c r="B43" s="75" t="s">
        <v>332</v>
      </c>
      <c r="C43" s="76" t="s">
        <v>333</v>
      </c>
    </row>
    <row r="44" spans="1:3" x14ac:dyDescent="0.25">
      <c r="A44" s="74" t="s">
        <v>334</v>
      </c>
      <c r="B44" s="77" t="s">
        <v>335</v>
      </c>
      <c r="C44" s="76" t="s">
        <v>336</v>
      </c>
    </row>
  </sheetData>
  <autoFilter ref="A1:C1" xr:uid="{00000000-0009-0000-0000-000005000000}">
    <sortState xmlns:xlrd2="http://schemas.microsoft.com/office/spreadsheetml/2017/richdata2" ref="A2:C33">
      <sortCondition ref="B1"/>
    </sortState>
  </autoFilter>
  <hyperlinks>
    <hyperlink ref="C43" r:id="rId1" display="mailto:valdair.jr@trucofer.com.br" xr:uid="{00000000-0004-0000-0500-000000000000}"/>
    <hyperlink ref="C41" r:id="rId2" display="mailto:saulo@gtltransporteelogistica.com.br" xr:uid="{00000000-0004-0000-0500-000001000000}"/>
    <hyperlink ref="C2" r:id="rId3" xr:uid="{00000000-0004-0000-0500-000002000000}"/>
    <hyperlink ref="C4" r:id="rId4" display="mailto:alex@agastec.com.br" xr:uid="{00000000-0004-0000-0500-000003000000}"/>
    <hyperlink ref="C6" r:id="rId5" xr:uid="{00000000-0004-0000-0500-000004000000}"/>
    <hyperlink ref="C7" r:id="rId6" xr:uid="{00000000-0004-0000-0500-000005000000}"/>
    <hyperlink ref="C9" r:id="rId7" xr:uid="{00000000-0004-0000-0500-000006000000}"/>
    <hyperlink ref="C12" r:id="rId8" xr:uid="{00000000-0004-0000-0500-000007000000}"/>
    <hyperlink ref="C19" r:id="rId9" xr:uid="{00000000-0004-0000-0500-000008000000}"/>
    <hyperlink ref="C21" r:id="rId10" display="mailto:tiago@gastecgas.com.nr" xr:uid="{00000000-0004-0000-0500-000009000000}"/>
    <hyperlink ref="C23" r:id="rId11" display="mailto:hg.hyppergas@gmail.com" xr:uid="{00000000-0004-0000-0500-00000A000000}"/>
    <hyperlink ref="C24" r:id="rId12" xr:uid="{00000000-0004-0000-0500-00000B000000}"/>
    <hyperlink ref="C25" r:id="rId13" display="mailto:hvm@hvmprojetos.com.br" xr:uid="{00000000-0004-0000-0500-00000C000000}"/>
    <hyperlink ref="C26" r:id="rId14" xr:uid="{00000000-0004-0000-0500-00000D000000}"/>
    <hyperlink ref="C27" r:id="rId15" display="mailto:financeiro@mxlog.com.br" xr:uid="{00000000-0004-0000-0500-00000E000000}"/>
    <hyperlink ref="C29" r:id="rId16" xr:uid="{00000000-0004-0000-0500-00000F000000}"/>
    <hyperlink ref="C31" r:id="rId17" display="mailto:comercial2@magnotec.net" xr:uid="{00000000-0004-0000-0500-000010000000}"/>
    <hyperlink ref="C33" r:id="rId18" xr:uid="{00000000-0004-0000-0500-000011000000}"/>
    <hyperlink ref="C36" r:id="rId19" xr:uid="{00000000-0004-0000-0500-000012000000}"/>
    <hyperlink ref="C42" r:id="rId20" display="mailto:j.bernardelli@uol.com.br" xr:uid="{00000000-0004-0000-0500-000013000000}"/>
    <hyperlink ref="C10" r:id="rId21" display="mailto:elber@as2group.com.br" xr:uid="{00000000-0004-0000-0500-000014000000}"/>
    <hyperlink ref="C18" r:id="rId22" display="mailto:unikexplo@gmail.com" xr:uid="{00000000-0004-0000-0500-000015000000}"/>
    <hyperlink ref="C13" r:id="rId23" xr:uid="{00000000-0004-0000-0500-000016000000}"/>
  </hyperlinks>
  <pageMargins left="0.511811024" right="0.511811024" top="0.78740157499999996" bottom="0.78740157499999996" header="0.31496062000000002" footer="0.31496062000000002"/>
  <pageSetup paperSize="9" orientation="portrait" verticalDpi="300" r:id="rId2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1</vt:i4>
      </vt:variant>
    </vt:vector>
  </HeadingPairs>
  <TitlesOfParts>
    <vt:vector size="7" baseType="lpstr">
      <vt:lpstr>Orçamento</vt:lpstr>
      <vt:lpstr>RO</vt:lpstr>
      <vt:lpstr>CONSULTA DE CÓDIGOS</vt:lpstr>
      <vt:lpstr>FILIAIS</vt:lpstr>
      <vt:lpstr>CONTRATOS</vt:lpstr>
      <vt:lpstr>FORNECEDORES</vt:lpstr>
      <vt:lpstr>Orçamento!Area_de_impressao</vt:lpstr>
    </vt:vector>
  </TitlesOfParts>
  <Manager/>
  <Company>Grupo Ultra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</dc:creator>
  <cp:keywords/>
  <dc:description/>
  <cp:lastModifiedBy>Vanessa Dias</cp:lastModifiedBy>
  <cp:revision/>
  <cp:lastPrinted>2024-04-20T13:07:07Z</cp:lastPrinted>
  <dcterms:created xsi:type="dcterms:W3CDTF">2017-10-04T16:28:53Z</dcterms:created>
  <dcterms:modified xsi:type="dcterms:W3CDTF">2024-08-24T19:11:48Z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ad58c76-fd94-422c-84ae-5930ae9e51dd_Enabled">
    <vt:lpwstr>true</vt:lpwstr>
  </property>
  <property fmtid="{D5CDD505-2E9C-101B-9397-08002B2CF9AE}" pid="3" name="MSIP_Label_cad58c76-fd94-422c-84ae-5930ae9e51dd_SetDate">
    <vt:lpwstr>2024-04-04T13:57:57Z</vt:lpwstr>
  </property>
  <property fmtid="{D5CDD505-2E9C-101B-9397-08002B2CF9AE}" pid="4" name="MSIP_Label_cad58c76-fd94-422c-84ae-5930ae9e51dd_Method">
    <vt:lpwstr>Privileged</vt:lpwstr>
  </property>
  <property fmtid="{D5CDD505-2E9C-101B-9397-08002B2CF9AE}" pid="5" name="MSIP_Label_cad58c76-fd94-422c-84ae-5930ae9e51dd_Name">
    <vt:lpwstr>Pública</vt:lpwstr>
  </property>
  <property fmtid="{D5CDD505-2E9C-101B-9397-08002B2CF9AE}" pid="6" name="MSIP_Label_cad58c76-fd94-422c-84ae-5930ae9e51dd_SiteId">
    <vt:lpwstr>72b5f416-8f41-4c88-a6a0-bb4b91383888</vt:lpwstr>
  </property>
  <property fmtid="{D5CDD505-2E9C-101B-9397-08002B2CF9AE}" pid="7" name="MSIP_Label_cad58c76-fd94-422c-84ae-5930ae9e51dd_ActionId">
    <vt:lpwstr>b3276356-a548-447b-a546-7871fdd44a40</vt:lpwstr>
  </property>
  <property fmtid="{D5CDD505-2E9C-101B-9397-08002B2CF9AE}" pid="8" name="MSIP_Label_cad58c76-fd94-422c-84ae-5930ae9e51dd_ContentBits">
    <vt:lpwstr>0</vt:lpwstr>
  </property>
</Properties>
</file>